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/>
  <mc:AlternateContent xmlns:mc="http://schemas.openxmlformats.org/markup-compatibility/2006">
    <mc:Choice Requires="x15">
      <x15ac:absPath xmlns:x15ac="http://schemas.microsoft.com/office/spreadsheetml/2010/11/ac" url="\\office.ads.gvsu.edu\dfs\Accounting-Private\RHODESV\MyData\My Documents\Data\BIDS\"/>
    </mc:Choice>
  </mc:AlternateContent>
  <xr:revisionPtr revIDLastSave="0" documentId="13_ncr:1_{FE9EAA11-A3A6-4985-AD63-DD1409FE6FC2}" xr6:coauthVersionLast="36" xr6:coauthVersionMax="36" xr10:uidLastSave="{00000000-0000-0000-0000-000000000000}"/>
  <bookViews>
    <workbookView xWindow="0" yWindow="0" windowWidth="19200" windowHeight="10995" xr2:uid="{00000000-000D-0000-FFFF-FFFF00000000}"/>
  </bookViews>
  <sheets>
    <sheet name=" Tras Liner Bid Results" sheetId="1" r:id="rId1"/>
  </sheets>
  <definedNames>
    <definedName name="_xlnm.Print_Area" localSheetId="0">' Tras Liner Bid Results'!$A$1:$V$29</definedName>
    <definedName name="_xlnm.Print_Titles" localSheetId="0">' Tras Liner Bid Results'!$1:$2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V11" i="1"/>
  <c r="V15" i="1" l="1"/>
  <c r="V24" i="1" s="1"/>
  <c r="N10" i="1" l="1"/>
  <c r="N9" i="1"/>
  <c r="N8" i="1"/>
  <c r="N7" i="1"/>
  <c r="N6" i="1"/>
  <c r="N5" i="1"/>
</calcChain>
</file>

<file path=xl/sharedStrings.xml><?xml version="1.0" encoding="utf-8"?>
<sst xmlns="http://schemas.openxmlformats.org/spreadsheetml/2006/main" count="76" uniqueCount="59">
  <si>
    <t>Item</t>
  </si>
  <si>
    <t>Unit</t>
  </si>
  <si>
    <t>Description</t>
  </si>
  <si>
    <t xml:space="preserve">Brand </t>
  </si>
  <si>
    <t>Unit Retail/List Price</t>
  </si>
  <si>
    <t>Total Unit Retail/List Price</t>
  </si>
  <si>
    <t>Unit Bid Price</t>
  </si>
  <si>
    <t>Total Bid Price</t>
  </si>
  <si>
    <t>Total</t>
  </si>
  <si>
    <t xml:space="preserve">Provide case count if different from what is listed. </t>
  </si>
  <si>
    <t>Case Weight*</t>
  </si>
  <si>
    <t>*Case weight required for each line item: Actual weight of plastic contained in each case.</t>
  </si>
  <si>
    <t>20 Rolls of 25 Bags - Case 500/cs</t>
  </si>
  <si>
    <t>6 Rolls of 25 Bags - Case 150/cs</t>
  </si>
  <si>
    <t>8 Rolls of 25 Bags - Case 200/cs</t>
  </si>
  <si>
    <t>*PCR = Post Consumer Recycle Content</t>
  </si>
  <si>
    <t>33 X 40 (Black) 33 Gal - 16 microns PCR* Trash Liner</t>
  </si>
  <si>
    <t>38 X 60 (Black) 60 Gal - 16 microns PCR* Trash Liner</t>
  </si>
  <si>
    <t>43 X 48 (Clear) 56 Gal - 22 microns PCR* Trash Liner</t>
  </si>
  <si>
    <t>43 X 48 (Black)  56 Gal - 22 microns PCR* Trash Liner</t>
  </si>
  <si>
    <t xml:space="preserve">30X39 - 1.2 mil - (Green) 20 - 30 Gal </t>
  </si>
  <si>
    <t>24 X 33 (Clear)  12-16 Gal - 16 microns PCR*  Trash Liner</t>
  </si>
  <si>
    <t>5 Rolls of 20 Bags - Case 100/cs</t>
  </si>
  <si>
    <t>5 Rolls of 25 Bags - Case 125/cs</t>
  </si>
  <si>
    <t xml:space="preserve">Please Note:                                                     </t>
  </si>
  <si>
    <t xml:space="preserve"> No value bags will be accepted</t>
  </si>
  <si>
    <t>E4833VNR01</t>
  </si>
  <si>
    <t>E6640VKR01</t>
  </si>
  <si>
    <t>E8648WNR01</t>
  </si>
  <si>
    <t>E8648WKR01</t>
  </si>
  <si>
    <t>E7660VKR01</t>
  </si>
  <si>
    <t>Y6039SER01</t>
  </si>
  <si>
    <t>Y8448YER01</t>
  </si>
  <si>
    <t>Quantity</t>
  </si>
  <si>
    <t>10 Rolls of 25 Bags - Case 250/cs</t>
  </si>
  <si>
    <t xml:space="preserve">Use product numbers listed below as a reference from manufacturer Heritage </t>
  </si>
  <si>
    <t>Gauge (Micron) High Density Polyethylene (HDPE)</t>
  </si>
  <si>
    <t>Gauge (Mil) Low Density Polyethylene (LDPE)</t>
  </si>
  <si>
    <t>17x18 (Clear)  4 Gal - 6 microns PCR*  Trash Liner</t>
  </si>
  <si>
    <t>40 Rolls of 50 Bags - Case 2000/cs</t>
  </si>
  <si>
    <t>Trash Liners  
Bid #220-24</t>
  </si>
  <si>
    <t xml:space="preserve">LEED Certified Trash liners must contain 10% post consumers recycle content.  At this time only the following brands will be accepted by Grand Valley State University: Petoskey Plastics, Heritage, and Revolution </t>
  </si>
  <si>
    <t>100% Compostable bags Acceptable brands only: Heritage and Berry</t>
  </si>
  <si>
    <t>33X40 (Clear) 33 Gal - 16 Microns PCR Trash Liner</t>
  </si>
  <si>
    <t>Ferguson Facilities</t>
  </si>
  <si>
    <t>Revoltion Bag 30% -97%PCR              SCS Certified, ECOLOGO Certified, LEED Certified</t>
  </si>
  <si>
    <t>PC10XHN-   (30%PCR) 45LB LOAD RATE</t>
  </si>
  <si>
    <t>PCSJXHBK-  (70%PCR) 55LB LOAD RATE</t>
  </si>
  <si>
    <t>PC44100N-  (97%PCR) 100/CS 104LB LOAD RATE</t>
  </si>
  <si>
    <t>PC44100BK - (97%PCR) 100/CS 104LB LOAD RATE</t>
  </si>
  <si>
    <t>PC58HRBK - (70%PCR) 75LB LOAD RATE</t>
  </si>
  <si>
    <t>PCSJXHN- (70%PCR) 55LB LOAD RATE</t>
  </si>
  <si>
    <t>Nichols</t>
  </si>
  <si>
    <t>Heritage</t>
  </si>
  <si>
    <t>Brand</t>
  </si>
  <si>
    <t>No Bid</t>
  </si>
  <si>
    <t xml:space="preserve">No Bid </t>
  </si>
  <si>
    <t>Grand Total(s)</t>
  </si>
  <si>
    <t>Low bid that meets or exeeds GVSU requirements &amp; specifications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</si>
</sst>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sz val="9"/>
      <name val="Calibri"/>
      <family val="2"/>
      <scheme val="minor"/>
    </font>
    <font>
      <sz val="9"/>
      <name val="Arial Narrow"/>
      <family val="2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Border="1"/>
    <xf numFmtId="0" fontId="2" fillId="0" borderId="0" xfId="0" applyFont="1" applyBorder="1"/>
    <xf numFmtId="164" fontId="2" fillId="0" borderId="0" xfId="0" applyNumberFormat="1" applyFont="1" applyBorder="1"/>
    <xf numFmtId="164" fontId="0" fillId="0" borderId="0" xfId="0" applyNumberFormat="1" applyBorder="1"/>
    <xf numFmtId="0" fontId="0" fillId="0" borderId="0" xfId="0" applyBorder="1" applyAlignment="1">
      <alignment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Border="1"/>
    <xf numFmtId="0" fontId="4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Fill="1" applyBorder="1"/>
    <xf numFmtId="0" fontId="6" fillId="0" borderId="0" xfId="0" applyFont="1" applyFill="1" applyBorder="1"/>
    <xf numFmtId="164" fontId="6" fillId="0" borderId="0" xfId="0" applyNumberFormat="1" applyFont="1" applyFill="1" applyBorder="1" applyAlignment="1">
      <alignment horizontal="left" vertical="top" wrapText="1"/>
    </xf>
    <xf numFmtId="164" fontId="6" fillId="0" borderId="0" xfId="0" applyNumberFormat="1" applyFont="1" applyBorder="1" applyAlignment="1">
      <alignment horizontal="center"/>
    </xf>
    <xf numFmtId="164" fontId="3" fillId="0" borderId="0" xfId="0" applyNumberFormat="1" applyFont="1" applyBorder="1"/>
    <xf numFmtId="164" fontId="3" fillId="0" borderId="0" xfId="0" applyNumberFormat="1" applyFont="1" applyBorder="1" applyAlignment="1">
      <alignment wrapText="1"/>
    </xf>
    <xf numFmtId="0" fontId="6" fillId="0" borderId="0" xfId="0" applyNumberFormat="1" applyFont="1" applyBorder="1" applyAlignment="1">
      <alignment horizontal="center" vertical="top"/>
    </xf>
    <xf numFmtId="164" fontId="6" fillId="0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 vertical="top"/>
    </xf>
    <xf numFmtId="0" fontId="4" fillId="0" borderId="0" xfId="0" applyFont="1" applyBorder="1"/>
    <xf numFmtId="164" fontId="4" fillId="0" borderId="0" xfId="0" applyNumberFormat="1" applyFont="1" applyFill="1" applyBorder="1"/>
    <xf numFmtId="0" fontId="3" fillId="0" borderId="0" xfId="0" applyFont="1" applyFill="1" applyBorder="1" applyAlignment="1">
      <alignment horizontal="left" vertical="top"/>
    </xf>
    <xf numFmtId="0" fontId="6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center" vertical="top"/>
    </xf>
    <xf numFmtId="2" fontId="6" fillId="0" borderId="0" xfId="0" applyNumberFormat="1" applyFont="1" applyFill="1" applyBorder="1" applyAlignment="1">
      <alignment horizontal="center" vertical="top"/>
    </xf>
    <xf numFmtId="44" fontId="6" fillId="0" borderId="0" xfId="1" applyFont="1" applyFill="1" applyBorder="1"/>
    <xf numFmtId="0" fontId="4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164" fontId="6" fillId="0" borderId="0" xfId="0" applyNumberFormat="1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/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/>
    </xf>
    <xf numFmtId="1" fontId="8" fillId="0" borderId="0" xfId="0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/>
    <xf numFmtId="164" fontId="6" fillId="0" borderId="0" xfId="0" applyNumberFormat="1" applyFont="1" applyFill="1" applyBorder="1" applyAlignment="1">
      <alignment vertical="top" wrapText="1"/>
    </xf>
    <xf numFmtId="0" fontId="6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horizontal="center" vertical="top" wrapText="1"/>
    </xf>
    <xf numFmtId="164" fontId="6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43" fontId="3" fillId="0" borderId="0" xfId="3" applyFont="1" applyBorder="1" applyAlignment="1">
      <alignment vertical="top" wrapText="1"/>
    </xf>
    <xf numFmtId="44" fontId="6" fillId="0" borderId="0" xfId="1" applyFont="1" applyFill="1" applyBorder="1" applyAlignment="1">
      <alignment vertical="top"/>
    </xf>
    <xf numFmtId="164" fontId="6" fillId="0" borderId="0" xfId="1" applyNumberFormat="1" applyFont="1" applyFill="1" applyBorder="1" applyAlignment="1">
      <alignment vertical="top"/>
    </xf>
    <xf numFmtId="164" fontId="6" fillId="2" borderId="0" xfId="1" applyNumberFormat="1" applyFont="1" applyFill="1" applyBorder="1" applyAlignment="1">
      <alignment vertical="top"/>
    </xf>
    <xf numFmtId="0" fontId="6" fillId="2" borderId="0" xfId="0" applyFont="1" applyFill="1" applyBorder="1" applyAlignment="1">
      <alignment horizontal="center" vertical="center" wrapText="1"/>
    </xf>
    <xf numFmtId="44" fontId="4" fillId="2" borderId="0" xfId="0" applyNumberFormat="1" applyFont="1" applyFill="1" applyBorder="1"/>
    <xf numFmtId="164" fontId="4" fillId="2" borderId="0" xfId="0" applyNumberFormat="1" applyFont="1" applyFill="1" applyBorder="1"/>
    <xf numFmtId="44" fontId="6" fillId="2" borderId="0" xfId="1" applyFont="1" applyFill="1" applyBorder="1" applyAlignment="1">
      <alignment vertical="top"/>
    </xf>
    <xf numFmtId="0" fontId="6" fillId="3" borderId="0" xfId="0" applyFont="1" applyFill="1" applyBorder="1" applyAlignment="1">
      <alignment horizontal="center"/>
    </xf>
    <xf numFmtId="164" fontId="6" fillId="3" borderId="0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164" fontId="6" fillId="2" borderId="0" xfId="0" applyNumberFormat="1" applyFont="1" applyFill="1" applyBorder="1"/>
    <xf numFmtId="0" fontId="1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"/>
  <sheetViews>
    <sheetView tabSelected="1" topLeftCell="D1" workbookViewId="0">
      <selection activeCell="M2" sqref="M2"/>
    </sheetView>
  </sheetViews>
  <sheetFormatPr defaultColWidth="9.140625" defaultRowHeight="15" x14ac:dyDescent="0.25"/>
  <cols>
    <col min="1" max="1" width="3.85546875" style="1" customWidth="1"/>
    <col min="2" max="2" width="6.28515625" style="51" customWidth="1"/>
    <col min="3" max="3" width="9" style="1" customWidth="1"/>
    <col min="4" max="4" width="9.7109375" style="1" customWidth="1"/>
    <col min="5" max="5" width="23" style="1" customWidth="1"/>
    <col min="6" max="6" width="11.28515625" style="1" customWidth="1"/>
    <col min="7" max="7" width="15.7109375" style="1" customWidth="1"/>
    <col min="8" max="8" width="6" style="5" customWidth="1"/>
    <col min="9" max="9" width="9.28515625" style="1" customWidth="1"/>
    <col min="10" max="10" width="9.140625" style="1" customWidth="1"/>
    <col min="11" max="11" width="7.42578125" style="1" customWidth="1"/>
    <col min="12" max="12" width="7.28515625" style="1" customWidth="1"/>
    <col min="13" max="13" width="6.28515625" style="4" customWidth="1"/>
    <col min="14" max="14" width="9" style="1" customWidth="1"/>
    <col min="15" max="15" width="15.7109375" style="1" customWidth="1"/>
    <col min="16" max="21" width="9.140625" style="1"/>
    <col min="22" max="22" width="11.5703125" style="1" customWidth="1"/>
    <col min="23" max="16384" width="9.140625" style="1"/>
  </cols>
  <sheetData>
    <row r="1" spans="1:22" ht="27.75" customHeight="1" x14ac:dyDescent="0.25">
      <c r="A1" s="6"/>
      <c r="B1" s="46"/>
      <c r="C1" s="6"/>
      <c r="D1" s="6"/>
      <c r="E1" s="8" t="s">
        <v>40</v>
      </c>
      <c r="F1" s="8"/>
      <c r="G1" s="70" t="s">
        <v>44</v>
      </c>
      <c r="H1" s="70"/>
      <c r="I1" s="70"/>
      <c r="J1" s="70"/>
      <c r="K1" s="70"/>
      <c r="L1" s="70"/>
      <c r="M1" s="70"/>
      <c r="N1" s="70"/>
      <c r="O1" s="71" t="s">
        <v>52</v>
      </c>
      <c r="P1" s="71"/>
      <c r="Q1" s="71"/>
      <c r="R1" s="71"/>
      <c r="S1" s="71"/>
      <c r="T1" s="71"/>
      <c r="U1" s="71"/>
      <c r="V1" s="71"/>
    </row>
    <row r="2" spans="1:22" ht="81" x14ac:dyDescent="0.25">
      <c r="A2" s="10" t="s">
        <v>0</v>
      </c>
      <c r="B2" s="47" t="s">
        <v>33</v>
      </c>
      <c r="C2" s="10" t="s">
        <v>1</v>
      </c>
      <c r="D2" s="10" t="s">
        <v>1</v>
      </c>
      <c r="E2" s="45" t="s">
        <v>2</v>
      </c>
      <c r="F2" s="40" t="s">
        <v>35</v>
      </c>
      <c r="G2" s="10" t="s">
        <v>54</v>
      </c>
      <c r="H2" s="11" t="s">
        <v>10</v>
      </c>
      <c r="I2" s="11" t="s">
        <v>36</v>
      </c>
      <c r="J2" s="11" t="s">
        <v>37</v>
      </c>
      <c r="K2" s="12" t="s">
        <v>4</v>
      </c>
      <c r="L2" s="12" t="s">
        <v>5</v>
      </c>
      <c r="M2" s="12" t="s">
        <v>6</v>
      </c>
      <c r="N2" s="12" t="s">
        <v>7</v>
      </c>
      <c r="O2" s="10" t="s">
        <v>3</v>
      </c>
      <c r="P2" s="11" t="s">
        <v>10</v>
      </c>
      <c r="Q2" s="11" t="s">
        <v>36</v>
      </c>
      <c r="R2" s="11" t="s">
        <v>37</v>
      </c>
      <c r="S2" s="12" t="s">
        <v>4</v>
      </c>
      <c r="T2" s="12" t="s">
        <v>5</v>
      </c>
      <c r="U2" s="13" t="s">
        <v>6</v>
      </c>
      <c r="V2" s="12" t="s">
        <v>7</v>
      </c>
    </row>
    <row r="3" spans="1:22" ht="95.1" customHeight="1" x14ac:dyDescent="0.25">
      <c r="A3" s="9"/>
      <c r="B3" s="48"/>
      <c r="C3" s="15"/>
      <c r="D3" s="16" t="s">
        <v>9</v>
      </c>
      <c r="E3" s="11" t="s">
        <v>41</v>
      </c>
      <c r="F3" s="17"/>
      <c r="G3" s="53" t="s">
        <v>45</v>
      </c>
      <c r="H3" s="18"/>
      <c r="I3" s="16"/>
      <c r="J3" s="16"/>
      <c r="K3" s="19"/>
      <c r="L3" s="20"/>
      <c r="M3" s="26"/>
      <c r="N3" s="20"/>
      <c r="O3" s="57" t="s">
        <v>53</v>
      </c>
      <c r="P3" s="2"/>
      <c r="Q3" s="2"/>
    </row>
    <row r="4" spans="1:22" ht="39.950000000000003" customHeight="1" x14ac:dyDescent="0.25">
      <c r="A4" s="43">
        <v>1</v>
      </c>
      <c r="B4" s="49">
        <v>35</v>
      </c>
      <c r="C4" s="21" t="s">
        <v>39</v>
      </c>
      <c r="D4" s="22"/>
      <c r="E4" s="38" t="s">
        <v>38</v>
      </c>
      <c r="F4" s="52"/>
      <c r="G4" s="23"/>
      <c r="H4" s="24"/>
      <c r="I4" s="25">
        <v>6</v>
      </c>
      <c r="J4" s="33">
        <v>0.23</v>
      </c>
      <c r="K4" s="26"/>
      <c r="L4" s="20"/>
      <c r="M4" s="67" t="s">
        <v>55</v>
      </c>
      <c r="N4" s="68" t="s">
        <v>56</v>
      </c>
      <c r="O4" s="2"/>
      <c r="P4" s="58">
        <v>9.6999999999999993</v>
      </c>
      <c r="Q4" s="25">
        <v>6</v>
      </c>
      <c r="R4" s="33">
        <v>0.23</v>
      </c>
      <c r="S4" s="60">
        <v>31.64</v>
      </c>
      <c r="T4" s="60">
        <v>1107.4000000000001</v>
      </c>
      <c r="U4" s="61">
        <v>15.82</v>
      </c>
      <c r="V4" s="60">
        <v>553.70000000000005</v>
      </c>
    </row>
    <row r="5" spans="1:22" s="4" customFormat="1" ht="40.5" x14ac:dyDescent="0.25">
      <c r="A5" s="42">
        <v>2</v>
      </c>
      <c r="B5" s="49">
        <v>865</v>
      </c>
      <c r="C5" s="21" t="s">
        <v>12</v>
      </c>
      <c r="D5" s="22"/>
      <c r="E5" s="38" t="s">
        <v>21</v>
      </c>
      <c r="F5" s="38" t="s">
        <v>26</v>
      </c>
      <c r="G5" s="54" t="s">
        <v>46</v>
      </c>
      <c r="H5" s="55">
        <v>10.7</v>
      </c>
      <c r="I5" s="25">
        <v>0</v>
      </c>
      <c r="J5" s="25">
        <v>0.45</v>
      </c>
      <c r="K5" s="26"/>
      <c r="L5" s="26"/>
      <c r="M5" s="69">
        <v>18.7</v>
      </c>
      <c r="N5" s="26">
        <f t="shared" ref="N5:N10" si="0">M5*B5</f>
        <v>16175.5</v>
      </c>
      <c r="O5" s="3"/>
      <c r="P5" s="58">
        <v>16.7</v>
      </c>
      <c r="Q5" s="25">
        <v>16</v>
      </c>
      <c r="R5" s="25">
        <v>6.2E-2</v>
      </c>
      <c r="S5" s="60">
        <v>45.34</v>
      </c>
      <c r="T5" s="60">
        <v>39219.1</v>
      </c>
      <c r="U5" s="60">
        <v>22.67</v>
      </c>
      <c r="V5" s="60">
        <v>19609.55</v>
      </c>
    </row>
    <row r="6" spans="1:22" s="4" customFormat="1" ht="40.5" x14ac:dyDescent="0.25">
      <c r="A6" s="42">
        <v>3</v>
      </c>
      <c r="B6" s="49">
        <v>813</v>
      </c>
      <c r="C6" s="21" t="s">
        <v>34</v>
      </c>
      <c r="D6" s="22"/>
      <c r="E6" s="38" t="s">
        <v>16</v>
      </c>
      <c r="F6" s="38" t="s">
        <v>27</v>
      </c>
      <c r="G6" s="54" t="s">
        <v>47</v>
      </c>
      <c r="H6" s="55">
        <v>14.7</v>
      </c>
      <c r="I6" s="25">
        <v>0</v>
      </c>
      <c r="J6" s="25">
        <v>0.7</v>
      </c>
      <c r="K6" s="26"/>
      <c r="L6" s="26"/>
      <c r="M6" s="26">
        <v>21.11</v>
      </c>
      <c r="N6" s="26">
        <f t="shared" si="0"/>
        <v>17162.43</v>
      </c>
      <c r="O6" s="3"/>
      <c r="P6" s="58">
        <v>13.7</v>
      </c>
      <c r="Q6" s="25">
        <v>16</v>
      </c>
      <c r="R6" s="25">
        <v>6.0000000000000001E-3</v>
      </c>
      <c r="S6" s="60">
        <v>34.56</v>
      </c>
      <c r="T6" s="60">
        <v>28097.279999999999</v>
      </c>
      <c r="U6" s="61">
        <v>17.28</v>
      </c>
      <c r="V6" s="60">
        <v>14048.64</v>
      </c>
    </row>
    <row r="7" spans="1:22" s="4" customFormat="1" ht="40.5" x14ac:dyDescent="0.25">
      <c r="A7" s="43">
        <v>4</v>
      </c>
      <c r="B7" s="49">
        <v>372</v>
      </c>
      <c r="C7" s="21" t="s">
        <v>13</v>
      </c>
      <c r="D7" s="22"/>
      <c r="E7" s="38" t="s">
        <v>18</v>
      </c>
      <c r="F7" s="38" t="s">
        <v>28</v>
      </c>
      <c r="G7" s="54" t="s">
        <v>48</v>
      </c>
      <c r="H7" s="55">
        <v>10.199999999999999</v>
      </c>
      <c r="I7" s="25">
        <v>0</v>
      </c>
      <c r="J7" s="25">
        <v>0.09</v>
      </c>
      <c r="K7" s="26"/>
      <c r="L7" s="26"/>
      <c r="M7" s="69">
        <v>12.8</v>
      </c>
      <c r="N7" s="26">
        <f t="shared" si="0"/>
        <v>4761.6000000000004</v>
      </c>
      <c r="O7" s="3"/>
      <c r="P7" s="58">
        <v>17.600000000000001</v>
      </c>
      <c r="Q7" s="25">
        <v>22</v>
      </c>
      <c r="R7" s="25">
        <v>8.5999999999999993E-2</v>
      </c>
      <c r="S7" s="60">
        <v>43.1</v>
      </c>
      <c r="T7" s="60">
        <v>16033.2</v>
      </c>
      <c r="U7" s="60">
        <v>21.55</v>
      </c>
      <c r="V7" s="60">
        <v>8016.6</v>
      </c>
    </row>
    <row r="8" spans="1:22" s="4" customFormat="1" ht="40.5" x14ac:dyDescent="0.25">
      <c r="A8" s="42">
        <v>5</v>
      </c>
      <c r="B8" s="49">
        <v>1095</v>
      </c>
      <c r="C8" s="21" t="s">
        <v>13</v>
      </c>
      <c r="D8" s="22"/>
      <c r="E8" s="38" t="s">
        <v>19</v>
      </c>
      <c r="F8" s="38" t="s">
        <v>29</v>
      </c>
      <c r="G8" s="54" t="s">
        <v>49</v>
      </c>
      <c r="H8" s="55">
        <v>10.199999999999999</v>
      </c>
      <c r="I8" s="25">
        <v>0</v>
      </c>
      <c r="J8" s="25">
        <v>0.09</v>
      </c>
      <c r="K8" s="26"/>
      <c r="L8" s="26"/>
      <c r="M8" s="69">
        <v>12.8</v>
      </c>
      <c r="N8" s="26">
        <f t="shared" si="0"/>
        <v>14016</v>
      </c>
      <c r="O8" s="3"/>
      <c r="P8" s="58">
        <v>17.600000000000001</v>
      </c>
      <c r="Q8" s="25">
        <v>22</v>
      </c>
      <c r="R8" s="25">
        <v>8.5999999999999993E-2</v>
      </c>
      <c r="S8" s="60">
        <v>43.1</v>
      </c>
      <c r="T8" s="60">
        <v>47194.5</v>
      </c>
      <c r="U8" s="60">
        <v>21.55</v>
      </c>
      <c r="V8" s="60">
        <v>23597.25</v>
      </c>
    </row>
    <row r="9" spans="1:22" s="4" customFormat="1" ht="40.5" x14ac:dyDescent="0.25">
      <c r="A9" s="42">
        <v>6</v>
      </c>
      <c r="B9" s="49">
        <v>20</v>
      </c>
      <c r="C9" s="21" t="s">
        <v>14</v>
      </c>
      <c r="D9" s="22"/>
      <c r="E9" s="38" t="s">
        <v>17</v>
      </c>
      <c r="F9" s="38" t="s">
        <v>30</v>
      </c>
      <c r="G9" s="54" t="s">
        <v>50</v>
      </c>
      <c r="H9" s="55">
        <v>17.3</v>
      </c>
      <c r="I9" s="25">
        <v>0</v>
      </c>
      <c r="J9" s="25">
        <v>0.59</v>
      </c>
      <c r="K9" s="26"/>
      <c r="L9" s="26"/>
      <c r="M9" s="26">
        <v>24.5</v>
      </c>
      <c r="N9" s="26">
        <f t="shared" si="0"/>
        <v>490</v>
      </c>
      <c r="O9" s="3"/>
      <c r="P9" s="58">
        <v>18.899999999999999</v>
      </c>
      <c r="Q9" s="25">
        <v>16</v>
      </c>
      <c r="R9" s="25">
        <v>6.0000000000000001E-3</v>
      </c>
      <c r="S9" s="60">
        <v>46.72</v>
      </c>
      <c r="T9" s="60">
        <v>934.4</v>
      </c>
      <c r="U9" s="61">
        <v>23.36</v>
      </c>
      <c r="V9" s="60">
        <v>467.2</v>
      </c>
    </row>
    <row r="10" spans="1:22" s="4" customFormat="1" ht="39.950000000000003" customHeight="1" x14ac:dyDescent="0.25">
      <c r="A10" s="42">
        <v>7</v>
      </c>
      <c r="B10" s="49">
        <v>45</v>
      </c>
      <c r="C10" s="21" t="s">
        <v>34</v>
      </c>
      <c r="D10" s="22"/>
      <c r="E10" s="38" t="s">
        <v>43</v>
      </c>
      <c r="F10" s="52"/>
      <c r="G10" s="54" t="s">
        <v>51</v>
      </c>
      <c r="H10" s="55">
        <v>14.7</v>
      </c>
      <c r="I10" s="25">
        <v>0</v>
      </c>
      <c r="J10" s="25">
        <v>7.0000000000000007E-2</v>
      </c>
      <c r="K10" s="26"/>
      <c r="L10" s="26"/>
      <c r="M10" s="26">
        <v>21.11</v>
      </c>
      <c r="N10" s="26">
        <f t="shared" si="0"/>
        <v>949.94999999999993</v>
      </c>
      <c r="O10" s="3"/>
      <c r="P10" s="58">
        <v>13.7</v>
      </c>
      <c r="Q10" s="25">
        <v>16</v>
      </c>
      <c r="R10" s="25">
        <v>6.0000000000000001E-3</v>
      </c>
      <c r="S10" s="60">
        <v>34.56</v>
      </c>
      <c r="T10" s="60">
        <v>1555.2</v>
      </c>
      <c r="U10" s="61">
        <v>17.28</v>
      </c>
      <c r="V10" s="60">
        <v>777.6</v>
      </c>
    </row>
    <row r="11" spans="1:22" x14ac:dyDescent="0.25">
      <c r="A11" s="43">
        <v>8</v>
      </c>
      <c r="B11" s="50"/>
      <c r="C11" s="28"/>
      <c r="D11" s="27"/>
      <c r="E11" s="41" t="s">
        <v>8</v>
      </c>
      <c r="F11" s="29"/>
      <c r="G11" s="6"/>
      <c r="H11" s="7"/>
      <c r="I11" s="6"/>
      <c r="J11" s="6"/>
      <c r="K11" s="20"/>
      <c r="L11" s="20"/>
      <c r="M11" s="26"/>
      <c r="N11" s="64">
        <f>SUM(N5+N7+N8)</f>
        <v>34953.1</v>
      </c>
      <c r="O11" s="2"/>
      <c r="P11" s="2"/>
      <c r="Q11" s="2"/>
      <c r="V11" s="64">
        <f>SUM(V4+V6+V9+V10)</f>
        <v>15847.140000000001</v>
      </c>
    </row>
    <row r="12" spans="1:22" ht="54" x14ac:dyDescent="0.25">
      <c r="A12" s="42"/>
      <c r="B12" s="50"/>
      <c r="C12" s="31"/>
      <c r="D12" s="18" t="s">
        <v>9</v>
      </c>
      <c r="E12" s="11" t="s">
        <v>42</v>
      </c>
      <c r="F12" s="17"/>
      <c r="G12" s="6"/>
      <c r="H12" s="7"/>
      <c r="I12" s="6"/>
      <c r="J12" s="6"/>
      <c r="K12" s="19"/>
      <c r="L12" s="20"/>
      <c r="M12" s="26"/>
      <c r="N12" s="20"/>
      <c r="O12" s="2"/>
      <c r="P12" s="2"/>
      <c r="Q12" s="2"/>
    </row>
    <row r="13" spans="1:22" ht="40.5" x14ac:dyDescent="0.25">
      <c r="A13" s="42">
        <v>9</v>
      </c>
      <c r="B13" s="50">
        <v>263</v>
      </c>
      <c r="C13" s="32" t="s">
        <v>23</v>
      </c>
      <c r="D13" s="6"/>
      <c r="E13" s="39" t="s">
        <v>20</v>
      </c>
      <c r="F13" s="39" t="s">
        <v>31</v>
      </c>
      <c r="G13" s="6"/>
      <c r="H13" s="7"/>
      <c r="I13" s="33">
        <v>30.4</v>
      </c>
      <c r="J13" s="34">
        <v>1.2</v>
      </c>
      <c r="K13" s="35"/>
      <c r="L13" s="26"/>
      <c r="M13" s="67" t="s">
        <v>55</v>
      </c>
      <c r="N13" s="67" t="s">
        <v>55</v>
      </c>
      <c r="O13" s="2"/>
      <c r="P13" s="58">
        <v>11.7</v>
      </c>
      <c r="Q13" s="33">
        <v>30.4</v>
      </c>
      <c r="R13" s="34">
        <v>1.2</v>
      </c>
      <c r="S13" s="59">
        <v>145.62</v>
      </c>
      <c r="T13" s="59">
        <v>38298.06</v>
      </c>
      <c r="U13" s="65">
        <v>72.81</v>
      </c>
      <c r="V13" s="59">
        <v>19149.03</v>
      </c>
    </row>
    <row r="14" spans="1:22" ht="40.5" x14ac:dyDescent="0.25">
      <c r="A14" s="43">
        <v>10</v>
      </c>
      <c r="B14" s="50">
        <v>225</v>
      </c>
      <c r="C14" s="32" t="s">
        <v>22</v>
      </c>
      <c r="D14" s="6"/>
      <c r="E14" s="39">
        <v>82</v>
      </c>
      <c r="F14" s="39" t="s">
        <v>32</v>
      </c>
      <c r="G14" s="6"/>
      <c r="H14" s="7"/>
      <c r="I14" s="33">
        <v>25.4</v>
      </c>
      <c r="J14" s="34">
        <v>1</v>
      </c>
      <c r="K14" s="35"/>
      <c r="L14" s="26"/>
      <c r="M14" s="67" t="s">
        <v>55</v>
      </c>
      <c r="N14" s="67" t="s">
        <v>55</v>
      </c>
      <c r="O14" s="2"/>
      <c r="P14" s="58">
        <v>13.4</v>
      </c>
      <c r="Q14" s="33">
        <v>25.4</v>
      </c>
      <c r="R14" s="34">
        <v>1</v>
      </c>
      <c r="S14" s="59">
        <v>164.8</v>
      </c>
      <c r="T14" s="59">
        <v>37080</v>
      </c>
      <c r="U14" s="65">
        <v>82.4</v>
      </c>
      <c r="V14" s="59">
        <v>18540</v>
      </c>
    </row>
    <row r="15" spans="1:22" x14ac:dyDescent="0.25">
      <c r="A15" s="42">
        <v>11</v>
      </c>
      <c r="B15" s="46"/>
      <c r="C15" s="6"/>
      <c r="D15" s="6"/>
      <c r="E15" s="29" t="s">
        <v>8</v>
      </c>
      <c r="F15" s="29"/>
      <c r="G15" s="6"/>
      <c r="H15" s="7"/>
      <c r="I15" s="6"/>
      <c r="J15" s="6"/>
      <c r="K15" s="20"/>
      <c r="L15" s="20"/>
      <c r="M15" s="26"/>
      <c r="N15" s="30"/>
      <c r="O15" s="2"/>
      <c r="P15" s="2"/>
      <c r="Q15" s="2"/>
      <c r="V15" s="63">
        <f>SUM(V13:V14)</f>
        <v>37689.03</v>
      </c>
    </row>
    <row r="16" spans="1:22" x14ac:dyDescent="0.25">
      <c r="A16" s="42"/>
      <c r="B16" s="46"/>
      <c r="C16" s="6"/>
      <c r="D16" s="6"/>
      <c r="E16" s="29"/>
      <c r="F16" s="29"/>
      <c r="G16" s="6"/>
      <c r="H16" s="7"/>
      <c r="I16" s="6"/>
      <c r="J16" s="6"/>
      <c r="K16" s="20"/>
      <c r="L16" s="20"/>
      <c r="M16" s="26"/>
      <c r="N16" s="30"/>
      <c r="O16" s="2"/>
      <c r="P16" s="2"/>
      <c r="Q16" s="2"/>
    </row>
    <row r="17" spans="1:22" x14ac:dyDescent="0.25">
      <c r="A17" s="43">
        <v>12</v>
      </c>
      <c r="B17" s="46"/>
      <c r="C17" s="6"/>
      <c r="D17" s="6"/>
      <c r="E17" s="36" t="s">
        <v>24</v>
      </c>
      <c r="F17" s="36"/>
      <c r="G17" s="6"/>
      <c r="H17" s="7"/>
      <c r="I17" s="6"/>
      <c r="J17" s="6"/>
      <c r="K17" s="20"/>
      <c r="L17" s="20"/>
      <c r="M17" s="26"/>
      <c r="N17" s="30"/>
      <c r="O17" s="2"/>
      <c r="P17" s="2"/>
      <c r="Q17" s="2"/>
    </row>
    <row r="18" spans="1:22" x14ac:dyDescent="0.25">
      <c r="A18" s="42"/>
      <c r="B18" s="46"/>
      <c r="C18" s="6"/>
      <c r="D18" s="6"/>
      <c r="E18" s="36"/>
      <c r="F18" s="36"/>
      <c r="G18" s="6"/>
      <c r="H18" s="7"/>
      <c r="I18" s="6"/>
      <c r="J18" s="6"/>
      <c r="K18" s="20"/>
      <c r="L18" s="20"/>
      <c r="M18" s="26"/>
      <c r="N18" s="30"/>
      <c r="O18" s="2"/>
      <c r="P18" s="2"/>
      <c r="Q18" s="2"/>
    </row>
    <row r="19" spans="1:22" x14ac:dyDescent="0.25">
      <c r="A19" s="42"/>
      <c r="B19" s="46"/>
      <c r="C19" s="6"/>
      <c r="D19" s="6"/>
      <c r="E19" s="8" t="s">
        <v>25</v>
      </c>
      <c r="F19" s="36"/>
      <c r="G19" s="6"/>
      <c r="H19" s="7"/>
      <c r="I19" s="6"/>
      <c r="J19" s="6"/>
      <c r="K19" s="20"/>
      <c r="L19" s="20"/>
      <c r="M19" s="26"/>
      <c r="N19" s="30"/>
      <c r="O19" s="2"/>
      <c r="P19" s="2"/>
      <c r="Q19" s="2"/>
    </row>
    <row r="20" spans="1:22" ht="40.5" x14ac:dyDescent="0.25">
      <c r="A20" s="43"/>
      <c r="B20" s="46"/>
      <c r="C20" s="6"/>
      <c r="D20" s="6"/>
      <c r="E20" s="8" t="s">
        <v>11</v>
      </c>
      <c r="F20" s="37"/>
      <c r="G20" s="6"/>
      <c r="H20" s="7"/>
      <c r="I20" s="6"/>
      <c r="J20" s="6"/>
      <c r="K20" s="20"/>
      <c r="L20" s="20"/>
      <c r="M20" s="26"/>
      <c r="N20" s="20"/>
      <c r="O20" s="2"/>
      <c r="P20" s="2"/>
      <c r="Q20" s="2"/>
    </row>
    <row r="21" spans="1:22" x14ac:dyDescent="0.25">
      <c r="A21" s="42"/>
      <c r="B21" s="46"/>
      <c r="C21" s="6"/>
      <c r="D21" s="6"/>
      <c r="E21" s="44"/>
      <c r="F21" s="20"/>
      <c r="G21" s="6"/>
      <c r="H21" s="7"/>
      <c r="I21" s="6"/>
      <c r="J21" s="6"/>
      <c r="K21" s="14"/>
      <c r="L21" s="14"/>
      <c r="M21" s="56"/>
      <c r="N21" s="14"/>
      <c r="O21" s="2"/>
      <c r="P21" s="2"/>
      <c r="Q21" s="2"/>
    </row>
    <row r="22" spans="1:22" ht="27" x14ac:dyDescent="0.25">
      <c r="A22" s="42"/>
      <c r="B22" s="46"/>
      <c r="C22" s="6"/>
      <c r="D22" s="6"/>
      <c r="E22" s="8" t="s">
        <v>15</v>
      </c>
      <c r="F22" s="37"/>
      <c r="G22" s="6"/>
      <c r="H22" s="7"/>
      <c r="I22" s="6"/>
      <c r="J22" s="6"/>
      <c r="K22" s="14"/>
      <c r="L22" s="14"/>
      <c r="M22" s="56"/>
      <c r="N22" s="14"/>
      <c r="O22" s="2"/>
      <c r="P22" s="2"/>
      <c r="Q22" s="2"/>
    </row>
    <row r="23" spans="1:22" x14ac:dyDescent="0.25">
      <c r="A23" s="6"/>
      <c r="B23" s="46"/>
      <c r="C23" s="6"/>
      <c r="D23" s="6"/>
      <c r="E23" s="6"/>
      <c r="F23" s="6"/>
      <c r="G23" s="6"/>
      <c r="H23" s="7"/>
      <c r="I23" s="6"/>
      <c r="J23" s="6"/>
      <c r="K23" s="6"/>
      <c r="L23" s="6"/>
      <c r="M23" s="23"/>
      <c r="N23" s="6"/>
    </row>
    <row r="24" spans="1:22" x14ac:dyDescent="0.25">
      <c r="A24" s="6"/>
      <c r="B24" s="46"/>
      <c r="C24" s="6"/>
      <c r="D24" s="6"/>
      <c r="E24" s="29" t="s">
        <v>57</v>
      </c>
      <c r="F24" s="6"/>
      <c r="G24" s="6"/>
      <c r="H24" s="7"/>
      <c r="I24" s="6"/>
      <c r="J24" s="6"/>
      <c r="K24" s="6"/>
      <c r="L24" s="6"/>
      <c r="M24" s="23"/>
      <c r="N24" s="64">
        <v>34953.1</v>
      </c>
      <c r="V24" s="64">
        <f>SUM(V11+V15)</f>
        <v>53536.17</v>
      </c>
    </row>
    <row r="25" spans="1:22" x14ac:dyDescent="0.25">
      <c r="A25" s="6"/>
      <c r="B25" s="46"/>
      <c r="C25" s="6"/>
      <c r="D25" s="6"/>
      <c r="F25" s="6"/>
      <c r="G25" s="6"/>
      <c r="H25" s="7"/>
      <c r="I25" s="6"/>
      <c r="J25" s="6"/>
      <c r="K25" s="6"/>
      <c r="L25" s="6"/>
      <c r="M25" s="23"/>
      <c r="N25" s="6"/>
    </row>
    <row r="26" spans="1:22" x14ac:dyDescent="0.25">
      <c r="A26" s="6"/>
      <c r="B26" s="46"/>
      <c r="C26" s="6"/>
      <c r="D26" s="6"/>
      <c r="E26" s="6"/>
      <c r="F26" s="6"/>
      <c r="G26" s="6"/>
      <c r="H26" s="7"/>
      <c r="I26" s="6"/>
      <c r="J26" s="6"/>
      <c r="K26" s="6"/>
      <c r="L26" s="6"/>
      <c r="M26" s="23"/>
      <c r="N26" s="6"/>
    </row>
    <row r="27" spans="1:22" ht="40.5" x14ac:dyDescent="0.25">
      <c r="A27" s="6"/>
      <c r="B27" s="46"/>
      <c r="C27" s="6"/>
      <c r="D27" s="6"/>
      <c r="E27" s="62" t="s">
        <v>58</v>
      </c>
      <c r="F27" s="6"/>
      <c r="G27" s="6"/>
      <c r="H27" s="7"/>
      <c r="I27" s="6"/>
      <c r="J27" s="6"/>
      <c r="K27" s="6"/>
      <c r="L27" s="6"/>
      <c r="M27" s="23"/>
      <c r="N27" s="6"/>
    </row>
    <row r="28" spans="1:22" x14ac:dyDescent="0.25">
      <c r="A28" s="6"/>
      <c r="B28" s="46"/>
      <c r="C28" s="6"/>
      <c r="D28" s="6"/>
      <c r="E28" s="6"/>
      <c r="F28" s="6"/>
      <c r="G28" s="6"/>
      <c r="H28" s="7"/>
      <c r="I28" s="6"/>
      <c r="J28" s="6"/>
      <c r="K28" s="6"/>
      <c r="L28" s="6"/>
      <c r="M28" s="23"/>
      <c r="N28" s="6"/>
    </row>
    <row r="29" spans="1:22" x14ac:dyDescent="0.25">
      <c r="A29" s="6"/>
      <c r="B29" s="46"/>
      <c r="C29" s="6"/>
      <c r="D29" s="6"/>
      <c r="E29" s="66" t="s">
        <v>55</v>
      </c>
      <c r="F29" s="6"/>
      <c r="G29" s="6"/>
      <c r="H29" s="7"/>
      <c r="I29" s="6"/>
      <c r="J29" s="6"/>
      <c r="K29" s="6"/>
      <c r="L29" s="6"/>
      <c r="M29" s="23"/>
      <c r="N29" s="6"/>
    </row>
    <row r="30" spans="1:22" x14ac:dyDescent="0.25">
      <c r="A30" s="6"/>
      <c r="B30" s="46"/>
      <c r="C30" s="6"/>
      <c r="D30" s="6"/>
      <c r="E30" s="6"/>
      <c r="F30" s="6"/>
      <c r="G30" s="6"/>
      <c r="H30" s="7"/>
      <c r="I30" s="6"/>
      <c r="J30" s="6"/>
      <c r="K30" s="6"/>
      <c r="L30" s="6"/>
      <c r="M30" s="23"/>
      <c r="N30" s="6"/>
    </row>
    <row r="31" spans="1:22" x14ac:dyDescent="0.25">
      <c r="A31" s="6"/>
      <c r="B31" s="46"/>
      <c r="C31" s="6"/>
      <c r="D31" s="6"/>
      <c r="E31" s="6"/>
      <c r="F31" s="6"/>
      <c r="G31" s="6"/>
      <c r="H31" s="7"/>
      <c r="I31" s="6"/>
      <c r="J31" s="6"/>
      <c r="K31" s="6"/>
      <c r="L31" s="6"/>
      <c r="M31" s="23"/>
      <c r="N31" s="6"/>
    </row>
    <row r="32" spans="1:22" x14ac:dyDescent="0.25">
      <c r="A32" s="6"/>
      <c r="B32" s="46"/>
      <c r="C32" s="6"/>
      <c r="D32" s="6"/>
      <c r="E32" s="6"/>
      <c r="F32" s="6"/>
      <c r="G32" s="6"/>
      <c r="H32" s="7"/>
      <c r="I32" s="6"/>
      <c r="J32" s="6"/>
      <c r="K32" s="6"/>
      <c r="L32" s="6"/>
      <c r="M32" s="23"/>
      <c r="N32" s="6"/>
    </row>
    <row r="33" spans="1:14" x14ac:dyDescent="0.25">
      <c r="A33" s="6"/>
      <c r="B33" s="46"/>
      <c r="C33" s="6"/>
      <c r="D33" s="6"/>
      <c r="E33" s="6"/>
      <c r="F33" s="6"/>
      <c r="G33" s="6"/>
      <c r="H33" s="7"/>
      <c r="I33" s="6"/>
      <c r="J33" s="6"/>
      <c r="K33" s="6"/>
      <c r="L33" s="6"/>
      <c r="M33" s="23"/>
      <c r="N33" s="6"/>
    </row>
  </sheetData>
  <mergeCells count="2">
    <mergeCell ref="G1:N1"/>
    <mergeCell ref="O1:V1"/>
  </mergeCells>
  <printOptions gridLines="1"/>
  <pageMargins left="0.7" right="0.7" top="0.75" bottom="0.75" header="0.3" footer="0.3"/>
  <pageSetup scale="5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Tras Liner Bid Results</vt:lpstr>
      <vt:lpstr>' Tras Liner Bid Results'!Print_Area</vt:lpstr>
      <vt:lpstr>' Tras Liner Bid Results'!Print_Titles</vt:lpstr>
    </vt:vector>
  </TitlesOfParts>
  <Company>Grand Valley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Rhodes-Sorrelle</dc:creator>
  <cp:lastModifiedBy>Valerie Rhodes-Sorrelle</cp:lastModifiedBy>
  <cp:lastPrinted>2019-12-18T16:25:50Z</cp:lastPrinted>
  <dcterms:created xsi:type="dcterms:W3CDTF">2015-10-16T19:49:12Z</dcterms:created>
  <dcterms:modified xsi:type="dcterms:W3CDTF">2020-01-06T18:48:08Z</dcterms:modified>
</cp:coreProperties>
</file>