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30" windowHeight="1264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<sst xmlns="http://schemas.openxmlformats.org/spreadsheetml/2006/main" count="45" uniqueCount="39">
  <si>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Contract Monthly Cost</t>
  </si>
  <si>
    <t>Snow Pile Moving</t>
  </si>
  <si>
    <t>Salting Costs</t>
  </si>
  <si>
    <t>Summit</t>
  </si>
  <si>
    <t xml:space="preserve">Sneller </t>
  </si>
  <si>
    <t>River Edge</t>
  </si>
  <si>
    <t>Sidewalks (per trip)</t>
  </si>
  <si>
    <t>Parking lot (rock salt)</t>
  </si>
  <si>
    <t>Parking lot (deicer)</t>
  </si>
  <si>
    <t>Loader</t>
  </si>
  <si>
    <t xml:space="preserve">Hauling </t>
  </si>
  <si>
    <t>Other</t>
  </si>
  <si>
    <t>Sidewalks (granular) - pew</t>
  </si>
  <si>
    <t>Sidewalks (granular) - health</t>
  </si>
  <si>
    <t>Sidewalks (granular) - stand</t>
  </si>
  <si>
    <r>
      <t xml:space="preserve">Parking Lot (per trip) - </t>
    </r>
    <r>
      <rPr>
        <i/>
        <sz val="11"/>
        <rFont val="Arial"/>
        <family val="2"/>
      </rPr>
      <t>pew</t>
    </r>
  </si>
  <si>
    <r>
      <t xml:space="preserve">Parking Lot (per trip - </t>
    </r>
    <r>
      <rPr>
        <i/>
        <sz val="11"/>
        <rFont val="Arial"/>
        <family val="2"/>
      </rPr>
      <t>health</t>
    </r>
  </si>
  <si>
    <r>
      <t xml:space="preserve">Parking Lot (per trip) - </t>
    </r>
    <r>
      <rPr>
        <i/>
        <sz val="11"/>
        <rFont val="Arial"/>
        <family val="2"/>
      </rPr>
      <t>stand</t>
    </r>
  </si>
  <si>
    <r>
      <t xml:space="preserve">Parking  Lot (30 plows) - </t>
    </r>
    <r>
      <rPr>
        <i/>
        <sz val="11"/>
        <rFont val="Arial"/>
        <family val="2"/>
      </rPr>
      <t>pew</t>
    </r>
  </si>
  <si>
    <r>
      <t xml:space="preserve">Parking  Lot (30 plows) - </t>
    </r>
    <r>
      <rPr>
        <i/>
        <sz val="11"/>
        <rFont val="Arial"/>
        <family val="2"/>
      </rPr>
      <t>health</t>
    </r>
  </si>
  <si>
    <r>
      <t xml:space="preserve">Parking  Lot (30 plows) - </t>
    </r>
    <r>
      <rPr>
        <i/>
        <sz val="11"/>
        <rFont val="Arial"/>
        <family val="2"/>
      </rPr>
      <t>stand</t>
    </r>
  </si>
  <si>
    <r>
      <t xml:space="preserve">Sidewalks (30 clears) - </t>
    </r>
    <r>
      <rPr>
        <i/>
        <sz val="11"/>
        <rFont val="Arial"/>
        <family val="2"/>
      </rPr>
      <t>pew</t>
    </r>
  </si>
  <si>
    <r>
      <t xml:space="preserve">Sidewalks (30 clears) - </t>
    </r>
    <r>
      <rPr>
        <i/>
        <sz val="11"/>
        <rFont val="Arial"/>
        <family val="2"/>
      </rPr>
      <t>health</t>
    </r>
  </si>
  <si>
    <r>
      <t xml:space="preserve">Sidewalks (30 clears) - </t>
    </r>
    <r>
      <rPr>
        <i/>
        <sz val="11"/>
        <rFont val="Arial"/>
        <family val="2"/>
      </rPr>
      <t>stand</t>
    </r>
  </si>
  <si>
    <t>Sidewalk salt (per bag)</t>
  </si>
  <si>
    <t>Equip. Mech. Services</t>
  </si>
  <si>
    <t>Other Considerations</t>
  </si>
  <si>
    <t>Rock salt (per ton)</t>
  </si>
  <si>
    <t>Deicer (per gallon)</t>
  </si>
  <si>
    <t>not provided</t>
  </si>
  <si>
    <r>
      <t xml:space="preserve">Snow &amp; Ice Management  Service - </t>
    </r>
    <r>
      <rPr>
        <sz val="11"/>
        <rFont val="Arial"/>
        <family val="2"/>
      </rPr>
      <t>Grand Rapids Campuses &amp; Standale P&amp;R</t>
    </r>
  </si>
  <si>
    <t>Equip. Lots (rating 1-5)</t>
  </si>
  <si>
    <t>Equip./staff walks (rating 1-5)</t>
  </si>
  <si>
    <t>Additional Plowing Cost</t>
  </si>
  <si>
    <t>(loader, hauling, other costs)</t>
  </si>
  <si>
    <t>Ranking</t>
  </si>
  <si>
    <t>Ranking Overall</t>
  </si>
  <si>
    <t>Summit Landscape will be award the snow removal contact.</t>
  </si>
  <si>
    <t>Based on the items above it shows that the best fit organization for this bid overall is Summit Landscape.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</si>
</sst>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7" fontId="0" fillId="0" borderId="0" xfId="0" applyNumberForma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1" fillId="0" borderId="11" xfId="0" applyNumberFormat="1" applyFont="1" applyBorder="1" applyAlignment="1">
      <alignment horizontal="center"/>
    </xf>
    <xf numFmtId="7" fontId="1" fillId="0" borderId="12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7" fontId="1" fillId="0" borderId="12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7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49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7" fontId="1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0" borderId="0" xfId="0" applyNumberFormat="1" applyFont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3" fillId="0" borderId="0" xfId="0" applyFont="1" applyAlignment="1">
      <alignment/>
    </xf>
    <xf numFmtId="7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0" fillId="33" borderId="19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7" fontId="1" fillId="0" borderId="10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2" borderId="12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zoomScalePageLayoutView="0" workbookViewId="0" topLeftCell="A1">
      <selection activeCell="C55" sqref="C55"/>
    </sheetView>
  </sheetViews>
  <sheetFormatPr defaultColWidth="9.140625" defaultRowHeight="12.75"/>
  <cols>
    <col min="2" max="2" width="10.421875" style="0" customWidth="1"/>
    <col min="3" max="3" width="14.57421875" style="0" customWidth="1"/>
    <col min="4" max="8" width="20.8515625" style="0" customWidth="1"/>
    <col min="9" max="9" width="26.421875" style="0" customWidth="1"/>
  </cols>
  <sheetData>
    <row r="1" spans="1:6" ht="18">
      <c r="A1" s="72" t="s">
        <v>30</v>
      </c>
      <c r="B1" s="73"/>
      <c r="C1" s="73"/>
      <c r="D1" s="73"/>
      <c r="E1" s="73"/>
      <c r="F1" s="73"/>
    </row>
    <row r="2" spans="1:5" ht="12">
      <c r="A2" s="7"/>
      <c r="B2" s="7"/>
      <c r="C2" s="7"/>
      <c r="D2" s="7"/>
      <c r="E2" s="7"/>
    </row>
    <row r="3" spans="4:8" ht="18">
      <c r="D3" s="9" t="s">
        <v>3</v>
      </c>
      <c r="E3" s="9"/>
      <c r="F3" s="10" t="s">
        <v>4</v>
      </c>
      <c r="G3" s="10"/>
      <c r="H3" s="10" t="s">
        <v>5</v>
      </c>
    </row>
    <row r="4" spans="1:9" ht="15">
      <c r="A4" s="69" t="s">
        <v>0</v>
      </c>
      <c r="B4" s="70"/>
      <c r="C4" s="71"/>
      <c r="D4" s="11"/>
      <c r="E4" s="16"/>
      <c r="F4" s="7"/>
      <c r="G4" s="7"/>
      <c r="H4" s="7"/>
      <c r="I4" s="7"/>
    </row>
    <row r="5" spans="1:9" ht="15">
      <c r="A5" s="61" t="s">
        <v>18</v>
      </c>
      <c r="B5" s="62"/>
      <c r="C5" s="63"/>
      <c r="D5" s="12">
        <f>1200+6000+3600+3000+2314+1364+2442+4020+9000+1650+9000+1680+1920+4110</f>
        <v>51300</v>
      </c>
      <c r="E5" s="16"/>
      <c r="F5" s="14">
        <f>2720+6550+3740+13125+1727+1678+1942+4107+4595+1526+7680+2442+2114+3629</f>
        <v>57575</v>
      </c>
      <c r="G5" s="14"/>
      <c r="H5" s="28">
        <f>990+1290+1590+10230+990+990+990+2550+2850+1650+1890+990+990+1260</f>
        <v>29250</v>
      </c>
      <c r="I5" s="7"/>
    </row>
    <row r="6" spans="1:9" ht="15">
      <c r="A6" s="61" t="s">
        <v>19</v>
      </c>
      <c r="B6" s="62"/>
      <c r="C6" s="63"/>
      <c r="D6" s="12">
        <f>2500</f>
        <v>2500</v>
      </c>
      <c r="E6" s="16"/>
      <c r="F6" s="14">
        <f>4108</f>
        <v>4108</v>
      </c>
      <c r="G6" s="14"/>
      <c r="H6" s="28">
        <f>1260</f>
        <v>1260</v>
      </c>
      <c r="I6" s="7"/>
    </row>
    <row r="7" spans="1:9" ht="15">
      <c r="A7" s="61" t="s">
        <v>20</v>
      </c>
      <c r="B7" s="62"/>
      <c r="C7" s="63"/>
      <c r="D7" s="12">
        <f>1890</f>
        <v>1890</v>
      </c>
      <c r="E7" s="16"/>
      <c r="F7" s="14">
        <f>2008</f>
        <v>2008</v>
      </c>
      <c r="G7" s="14"/>
      <c r="H7" s="28">
        <f>990</f>
        <v>990</v>
      </c>
      <c r="I7" s="7"/>
    </row>
    <row r="8" spans="1:9" ht="15">
      <c r="A8" s="61" t="s">
        <v>21</v>
      </c>
      <c r="B8" s="62"/>
      <c r="C8" s="63"/>
      <c r="D8" s="22">
        <f>3000+5068+2529+2529+6040+2610+880+3576+5410+880+3196+3700+2720+3360</f>
        <v>45498</v>
      </c>
      <c r="E8" s="16"/>
      <c r="F8" s="23">
        <f>2226+19650+1166+10950+1895+558+6378+9149+1701+1715+2077+765+1132</f>
        <v>59362</v>
      </c>
      <c r="G8" s="14"/>
      <c r="H8" s="28">
        <f>2330*14</f>
        <v>32620</v>
      </c>
      <c r="I8" s="7"/>
    </row>
    <row r="9" spans="1:9" ht="15">
      <c r="A9" s="61" t="s">
        <v>22</v>
      </c>
      <c r="B9" s="62"/>
      <c r="C9" s="63"/>
      <c r="D9" s="12">
        <f>6120</f>
        <v>6120</v>
      </c>
      <c r="E9" s="16"/>
      <c r="F9" s="23">
        <f>3665</f>
        <v>3665</v>
      </c>
      <c r="G9" s="14"/>
      <c r="H9" s="28">
        <f>2330*2</f>
        <v>4660</v>
      </c>
      <c r="I9" s="7"/>
    </row>
    <row r="10" spans="1:9" ht="15">
      <c r="A10" s="61" t="s">
        <v>23</v>
      </c>
      <c r="B10" s="62"/>
      <c r="C10" s="63"/>
      <c r="D10" s="20">
        <f>250</f>
        <v>250</v>
      </c>
      <c r="E10" s="16"/>
      <c r="F10" s="21">
        <f>600</f>
        <v>600</v>
      </c>
      <c r="G10" s="14"/>
      <c r="H10" s="29">
        <f>2330*1</f>
        <v>2330</v>
      </c>
      <c r="I10" s="7"/>
    </row>
    <row r="11" spans="1:9" ht="15">
      <c r="A11" s="58" t="s">
        <v>35</v>
      </c>
      <c r="B11" s="59"/>
      <c r="C11" s="59"/>
      <c r="D11" s="30">
        <v>2</v>
      </c>
      <c r="E11" s="31"/>
      <c r="F11" s="30">
        <v>3</v>
      </c>
      <c r="G11" s="32"/>
      <c r="H11" s="33">
        <v>1</v>
      </c>
      <c r="I11" s="7"/>
    </row>
    <row r="12" spans="1:9" ht="15">
      <c r="A12" s="2"/>
      <c r="B12" s="3"/>
      <c r="C12" s="3"/>
      <c r="D12" s="13"/>
      <c r="E12" s="16"/>
      <c r="F12" s="14"/>
      <c r="G12" s="14"/>
      <c r="H12" s="14"/>
      <c r="I12" s="7"/>
    </row>
    <row r="13" spans="1:9" ht="15">
      <c r="A13" s="74" t="s">
        <v>33</v>
      </c>
      <c r="B13" s="75"/>
      <c r="C13" s="75"/>
      <c r="D13" s="56"/>
      <c r="E13" s="57"/>
      <c r="F13" s="57"/>
      <c r="G13" s="57"/>
      <c r="H13" s="57"/>
      <c r="I13" s="7"/>
    </row>
    <row r="14" spans="1:9" ht="15">
      <c r="A14" s="61" t="s">
        <v>15</v>
      </c>
      <c r="B14" s="62"/>
      <c r="C14" s="63"/>
      <c r="D14" s="35">
        <v>1</v>
      </c>
      <c r="E14" s="31"/>
      <c r="F14" s="32">
        <v>3</v>
      </c>
      <c r="G14" s="32"/>
      <c r="H14" s="32">
        <v>2</v>
      </c>
      <c r="I14" s="7"/>
    </row>
    <row r="15" spans="1:9" ht="15">
      <c r="A15" s="61" t="s">
        <v>16</v>
      </c>
      <c r="B15" s="62"/>
      <c r="C15" s="63"/>
      <c r="D15" s="35">
        <v>1</v>
      </c>
      <c r="E15" s="31"/>
      <c r="F15" s="32">
        <v>3</v>
      </c>
      <c r="G15" s="32"/>
      <c r="H15" s="32">
        <v>2</v>
      </c>
      <c r="I15" s="7"/>
    </row>
    <row r="16" spans="1:9" ht="15">
      <c r="A16" s="61" t="s">
        <v>17</v>
      </c>
      <c r="B16" s="62"/>
      <c r="C16" s="63"/>
      <c r="D16" s="35">
        <v>1</v>
      </c>
      <c r="E16" s="31"/>
      <c r="F16" s="32">
        <v>3</v>
      </c>
      <c r="G16" s="32"/>
      <c r="H16" s="32">
        <v>2</v>
      </c>
      <c r="I16" s="7"/>
    </row>
    <row r="17" spans="1:9" ht="15">
      <c r="A17" s="61" t="s">
        <v>6</v>
      </c>
      <c r="B17" s="62"/>
      <c r="C17" s="63"/>
      <c r="D17" s="36">
        <v>1</v>
      </c>
      <c r="E17" s="31"/>
      <c r="F17" s="37">
        <v>3</v>
      </c>
      <c r="G17" s="32"/>
      <c r="H17" s="38">
        <v>2</v>
      </c>
      <c r="I17" s="7"/>
    </row>
    <row r="18" spans="1:9" ht="15.75" customHeight="1">
      <c r="A18" s="58" t="s">
        <v>35</v>
      </c>
      <c r="B18" s="59"/>
      <c r="C18" s="59"/>
      <c r="D18" s="33">
        <v>1</v>
      </c>
      <c r="E18" s="31"/>
      <c r="F18" s="39">
        <v>3</v>
      </c>
      <c r="G18" s="32"/>
      <c r="H18" s="39">
        <v>2</v>
      </c>
      <c r="I18" s="27"/>
    </row>
    <row r="19" spans="1:9" ht="15">
      <c r="A19" s="2"/>
      <c r="B19" s="3"/>
      <c r="C19" s="3"/>
      <c r="D19" s="13"/>
      <c r="E19" s="16"/>
      <c r="F19" s="14"/>
      <c r="G19" s="14"/>
      <c r="H19" s="14"/>
      <c r="I19" s="7"/>
    </row>
    <row r="20" spans="1:11" ht="15">
      <c r="A20" s="64" t="s">
        <v>1</v>
      </c>
      <c r="B20" s="76"/>
      <c r="C20" s="76"/>
      <c r="D20" s="60" t="s">
        <v>34</v>
      </c>
      <c r="E20" s="57"/>
      <c r="F20" s="57"/>
      <c r="G20" s="57"/>
      <c r="H20" s="57"/>
      <c r="I20" s="57"/>
      <c r="K20" s="8"/>
    </row>
    <row r="21" spans="1:11" ht="15">
      <c r="A21" s="61" t="s">
        <v>9</v>
      </c>
      <c r="B21" s="62"/>
      <c r="C21" s="63"/>
      <c r="D21" s="40">
        <v>1</v>
      </c>
      <c r="E21" s="34"/>
      <c r="F21" s="32">
        <v>3</v>
      </c>
      <c r="G21" s="26"/>
      <c r="H21" s="32">
        <v>2</v>
      </c>
      <c r="I21" s="53"/>
      <c r="K21" s="8"/>
    </row>
    <row r="22" spans="1:9" ht="15">
      <c r="A22" s="61" t="s">
        <v>10</v>
      </c>
      <c r="B22" s="62"/>
      <c r="C22" s="63"/>
      <c r="D22" s="40">
        <v>1</v>
      </c>
      <c r="E22" s="34"/>
      <c r="F22" s="32">
        <v>3</v>
      </c>
      <c r="G22" s="26"/>
      <c r="H22" s="32">
        <v>2</v>
      </c>
      <c r="I22" s="53"/>
    </row>
    <row r="23" spans="1:9" ht="15">
      <c r="A23" s="61" t="s">
        <v>11</v>
      </c>
      <c r="B23" s="62"/>
      <c r="C23" s="63"/>
      <c r="D23" s="41">
        <v>2</v>
      </c>
      <c r="E23" s="17"/>
      <c r="F23" s="37">
        <v>2</v>
      </c>
      <c r="G23" s="14"/>
      <c r="H23" s="37">
        <v>2</v>
      </c>
      <c r="I23" s="6"/>
    </row>
    <row r="24" spans="1:9" ht="15">
      <c r="A24" s="58" t="s">
        <v>35</v>
      </c>
      <c r="B24" s="59"/>
      <c r="C24" s="59"/>
      <c r="D24" s="33">
        <v>1</v>
      </c>
      <c r="E24" s="17"/>
      <c r="F24" s="39">
        <v>3</v>
      </c>
      <c r="G24" s="14"/>
      <c r="H24" s="39">
        <v>2</v>
      </c>
      <c r="I24" s="27"/>
    </row>
    <row r="25" spans="1:9" ht="15">
      <c r="A25" s="18"/>
      <c r="B25" s="19"/>
      <c r="C25" s="19"/>
      <c r="D25" s="13"/>
      <c r="E25" s="17"/>
      <c r="F25" s="14"/>
      <c r="G25" s="14"/>
      <c r="H25" s="14"/>
      <c r="I25" s="6"/>
    </row>
    <row r="26" spans="1:9" ht="15">
      <c r="A26" s="64" t="s">
        <v>2</v>
      </c>
      <c r="B26" s="65"/>
      <c r="C26" s="65"/>
      <c r="D26" s="12"/>
      <c r="E26" s="16"/>
      <c r="F26" s="14"/>
      <c r="G26" s="14"/>
      <c r="H26" s="14"/>
      <c r="I26" s="7"/>
    </row>
    <row r="27" spans="1:9" ht="15">
      <c r="A27" s="61" t="s">
        <v>7</v>
      </c>
      <c r="B27" s="62"/>
      <c r="C27" s="63"/>
      <c r="D27" s="42">
        <v>2</v>
      </c>
      <c r="E27" s="15"/>
      <c r="F27" s="44">
        <v>1</v>
      </c>
      <c r="G27" s="14"/>
      <c r="H27" s="32">
        <v>3</v>
      </c>
      <c r="I27" s="14"/>
    </row>
    <row r="28" spans="1:9" ht="15">
      <c r="A28" s="61" t="s">
        <v>8</v>
      </c>
      <c r="B28" s="62"/>
      <c r="C28" s="63"/>
      <c r="D28" s="42">
        <v>2</v>
      </c>
      <c r="E28" s="15"/>
      <c r="F28" s="44">
        <v>1</v>
      </c>
      <c r="G28" s="14"/>
      <c r="H28" s="32">
        <v>3</v>
      </c>
      <c r="I28" s="14"/>
    </row>
    <row r="29" spans="1:9" ht="15">
      <c r="A29" s="61" t="s">
        <v>12</v>
      </c>
      <c r="B29" s="62"/>
      <c r="C29" s="63"/>
      <c r="D29" s="43">
        <v>2</v>
      </c>
      <c r="E29" s="16"/>
      <c r="F29" s="32">
        <v>3</v>
      </c>
      <c r="G29" s="14"/>
      <c r="H29" s="44">
        <v>1</v>
      </c>
      <c r="I29" s="14"/>
    </row>
    <row r="30" spans="1:9" ht="15">
      <c r="A30" s="61" t="s">
        <v>13</v>
      </c>
      <c r="B30" s="62"/>
      <c r="C30" s="63"/>
      <c r="D30" s="43">
        <v>2</v>
      </c>
      <c r="E30" s="16"/>
      <c r="F30" s="32">
        <v>3</v>
      </c>
      <c r="G30" s="14"/>
      <c r="H30" s="44">
        <v>1</v>
      </c>
      <c r="I30" s="14"/>
    </row>
    <row r="31" spans="1:9" ht="15">
      <c r="A31" s="61" t="s">
        <v>14</v>
      </c>
      <c r="B31" s="62"/>
      <c r="C31" s="63"/>
      <c r="D31" s="36">
        <v>1</v>
      </c>
      <c r="E31" s="16"/>
      <c r="F31" s="37">
        <v>2</v>
      </c>
      <c r="G31" s="14"/>
      <c r="H31" s="45">
        <v>1</v>
      </c>
      <c r="I31" s="14"/>
    </row>
    <row r="32" spans="1:9" ht="15">
      <c r="A32" s="58" t="s">
        <v>35</v>
      </c>
      <c r="B32" s="59"/>
      <c r="C32" s="59"/>
      <c r="D32" s="33">
        <v>1</v>
      </c>
      <c r="E32" s="16"/>
      <c r="F32" s="39">
        <v>3</v>
      </c>
      <c r="G32" s="14"/>
      <c r="H32" s="39">
        <v>2</v>
      </c>
      <c r="I32" s="27"/>
    </row>
    <row r="33" spans="1:9" ht="15">
      <c r="A33" s="2"/>
      <c r="B33" s="3"/>
      <c r="C33" s="3"/>
      <c r="D33" s="13"/>
      <c r="E33" s="16"/>
      <c r="F33" s="14"/>
      <c r="G33" s="14"/>
      <c r="H33" s="14"/>
      <c r="I33" s="7"/>
    </row>
    <row r="34" spans="1:5" ht="15">
      <c r="A34" s="64" t="s">
        <v>26</v>
      </c>
      <c r="B34" s="65"/>
      <c r="C34" s="65"/>
      <c r="D34" s="1"/>
      <c r="E34" s="1"/>
    </row>
    <row r="35" spans="1:9" ht="15">
      <c r="A35" s="61" t="s">
        <v>24</v>
      </c>
      <c r="B35" s="62"/>
      <c r="C35" s="63"/>
      <c r="D35" s="46">
        <v>1</v>
      </c>
      <c r="E35" s="14"/>
      <c r="F35" s="32">
        <v>2</v>
      </c>
      <c r="G35" s="14"/>
      <c r="H35" s="32">
        <v>3</v>
      </c>
      <c r="I35" s="24"/>
    </row>
    <row r="36" spans="1:9" ht="15">
      <c r="A36" s="61" t="s">
        <v>25</v>
      </c>
      <c r="B36" s="62"/>
      <c r="C36" s="63"/>
      <c r="D36" s="46">
        <v>1</v>
      </c>
      <c r="E36" s="26"/>
      <c r="F36" s="48"/>
      <c r="G36" s="14" t="s">
        <v>29</v>
      </c>
      <c r="H36" s="32">
        <v>2</v>
      </c>
      <c r="I36" s="8"/>
    </row>
    <row r="37" spans="1:9" ht="15">
      <c r="A37" s="25" t="s">
        <v>27</v>
      </c>
      <c r="B37" s="25"/>
      <c r="C37" s="25"/>
      <c r="D37" s="47">
        <v>1</v>
      </c>
      <c r="E37" s="25"/>
      <c r="F37" s="49"/>
      <c r="G37" s="14" t="s">
        <v>29</v>
      </c>
      <c r="H37" s="50">
        <v>2</v>
      </c>
      <c r="I37" s="25"/>
    </row>
    <row r="38" spans="1:9" ht="15">
      <c r="A38" s="25" t="s">
        <v>28</v>
      </c>
      <c r="B38" s="25"/>
      <c r="C38" s="25"/>
      <c r="D38" s="47">
        <v>1</v>
      </c>
      <c r="E38" s="25"/>
      <c r="F38" s="49"/>
      <c r="G38" s="14" t="s">
        <v>29</v>
      </c>
      <c r="H38" s="50">
        <v>2</v>
      </c>
      <c r="I38" s="25"/>
    </row>
    <row r="39" spans="1:8" ht="15">
      <c r="A39" s="24" t="s">
        <v>31</v>
      </c>
      <c r="B39" s="24"/>
      <c r="C39" s="24"/>
      <c r="D39" s="44">
        <v>1</v>
      </c>
      <c r="E39" s="6"/>
      <c r="F39" s="32">
        <v>2</v>
      </c>
      <c r="G39" s="6"/>
      <c r="H39" s="44">
        <v>3</v>
      </c>
    </row>
    <row r="40" spans="1:8" ht="15">
      <c r="A40" s="24" t="s">
        <v>32</v>
      </c>
      <c r="B40" s="24"/>
      <c r="C40" s="24"/>
      <c r="D40" s="45">
        <v>1</v>
      </c>
      <c r="E40" s="6"/>
      <c r="F40" s="37">
        <v>3</v>
      </c>
      <c r="G40" s="6"/>
      <c r="H40" s="37">
        <v>1</v>
      </c>
    </row>
    <row r="41" spans="1:8" ht="15">
      <c r="A41" s="58" t="s">
        <v>35</v>
      </c>
      <c r="B41" s="59"/>
      <c r="C41" s="59"/>
      <c r="D41" s="33">
        <v>1</v>
      </c>
      <c r="E41" s="16"/>
      <c r="F41" s="39">
        <v>3</v>
      </c>
      <c r="G41" s="14"/>
      <c r="H41" s="39">
        <v>2</v>
      </c>
    </row>
    <row r="44" spans="1:8" ht="19.5">
      <c r="A44" s="66" t="s">
        <v>36</v>
      </c>
      <c r="B44" s="67"/>
      <c r="C44" s="68"/>
      <c r="D44" s="51">
        <v>1</v>
      </c>
      <c r="E44" s="52"/>
      <c r="F44" s="52">
        <v>3</v>
      </c>
      <c r="G44" s="52"/>
      <c r="H44" s="52">
        <v>2</v>
      </c>
    </row>
    <row r="45" spans="1:5" ht="15">
      <c r="A45" s="4"/>
      <c r="B45" s="4"/>
      <c r="C45" s="4"/>
      <c r="D45" s="5"/>
      <c r="E45" s="5"/>
    </row>
    <row r="46" spans="1:7" ht="18">
      <c r="A46" s="54" t="s">
        <v>38</v>
      </c>
      <c r="B46" s="55"/>
      <c r="C46" s="55"/>
      <c r="D46" s="55"/>
      <c r="E46" s="55"/>
      <c r="F46" s="55"/>
      <c r="G46" s="55"/>
    </row>
    <row r="47" spans="1:7" ht="18">
      <c r="A47" s="54" t="s">
        <v>37</v>
      </c>
      <c r="B47" s="55"/>
      <c r="C47" s="55"/>
      <c r="D47" s="55"/>
      <c r="E47" s="55"/>
      <c r="F47" s="55"/>
      <c r="G47" s="55"/>
    </row>
  </sheetData>
  <sheetProtection/>
  <mergeCells count="34">
    <mergeCell ref="A7:C7"/>
    <mergeCell ref="A8:C8"/>
    <mergeCell ref="A1:F1"/>
    <mergeCell ref="A26:C26"/>
    <mergeCell ref="A13:C13"/>
    <mergeCell ref="A27:C27"/>
    <mergeCell ref="A21:C21"/>
    <mergeCell ref="A22:C22"/>
    <mergeCell ref="A23:C23"/>
    <mergeCell ref="A20:C20"/>
    <mergeCell ref="A44:C44"/>
    <mergeCell ref="A11:C11"/>
    <mergeCell ref="A4:C4"/>
    <mergeCell ref="A5:C5"/>
    <mergeCell ref="A10:C10"/>
    <mergeCell ref="A14:C14"/>
    <mergeCell ref="A17:C17"/>
    <mergeCell ref="A15:C15"/>
    <mergeCell ref="A16:C16"/>
    <mergeCell ref="A6:C6"/>
    <mergeCell ref="A9:C9"/>
    <mergeCell ref="A34:C34"/>
    <mergeCell ref="A35:C35"/>
    <mergeCell ref="A36:C36"/>
    <mergeCell ref="A30:C30"/>
    <mergeCell ref="A31:C31"/>
    <mergeCell ref="A28:C28"/>
    <mergeCell ref="A29:C29"/>
    <mergeCell ref="D13:H13"/>
    <mergeCell ref="A18:C18"/>
    <mergeCell ref="D20:I20"/>
    <mergeCell ref="A24:C24"/>
    <mergeCell ref="A32:C32"/>
    <mergeCell ref="A41:C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villanur</dc:creator>
  <cp:keywords/>
  <dc:description/>
  <cp:lastModifiedBy>Valerie Rhodes-Sorrelle</cp:lastModifiedBy>
  <cp:lastPrinted>2007-10-31T13:26:23Z</cp:lastPrinted>
  <dcterms:created xsi:type="dcterms:W3CDTF">2007-10-31T13:03:26Z</dcterms:created>
  <dcterms:modified xsi:type="dcterms:W3CDTF">2019-09-13T17:50:18Z</dcterms:modified>
  <cp:category/>
  <cp:version/>
  <cp:contentType/>
  <cp:contentStatus/>
</cp:coreProperties>
</file>