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490" yWindow="255" windowWidth="14850" windowHeight="10005"/>
  </bookViews>
  <sheets>
    <sheet name="Department_Data" sheetId="1" r:id="rId1"/>
    <sheet name="#1a" sheetId="9" r:id="rId2"/>
    <sheet name="#1b" sheetId="8" r:id="rId3"/>
    <sheet name="#2" sheetId="4" r:id="rId4"/>
    <sheet name="#3" sheetId="5" r:id="rId5"/>
    <sheet name="#4" sheetId="6" r:id="rId6"/>
    <sheet name="#5 #6" sheetId="10" r:id="rId7"/>
    <sheet name="#7 #8 #9" sheetId="11" r:id="rId8"/>
    <sheet name="#10" sheetId="14" r:id="rId9"/>
    <sheet name="#11" sheetId="13" r:id="rId10"/>
    <sheet name="#12" sheetId="15" r:id="rId11"/>
  </sheets>
  <calcPr calcId="144525"/>
</workbook>
</file>

<file path=xl/calcChain.xml><?xml version="1.0" encoding="utf-8"?>
<calcChain xmlns="http://schemas.openxmlformats.org/spreadsheetml/2006/main">
  <c r="D8" i="10" l="1"/>
  <c r="C8" i="10"/>
  <c r="D7" i="10"/>
  <c r="C7" i="10"/>
  <c r="D6" i="10"/>
  <c r="C6" i="10"/>
  <c r="D5" i="10"/>
  <c r="C5" i="10"/>
  <c r="D4" i="10"/>
  <c r="C4" i="10"/>
  <c r="D3" i="10"/>
  <c r="C3" i="10"/>
  <c r="F42" i="14"/>
  <c r="E42" i="14"/>
  <c r="D42" i="14"/>
  <c r="C42" i="14"/>
  <c r="B42" i="14"/>
  <c r="F41" i="14"/>
  <c r="E41" i="14"/>
  <c r="D41" i="14"/>
  <c r="C41" i="14"/>
  <c r="B41" i="14"/>
  <c r="F40" i="14"/>
  <c r="E40" i="14"/>
  <c r="D40" i="14"/>
  <c r="C40" i="14"/>
  <c r="B40" i="14"/>
  <c r="F39" i="14"/>
  <c r="E39" i="14"/>
  <c r="D39" i="14"/>
  <c r="C39" i="14"/>
  <c r="B39" i="14"/>
  <c r="F38" i="14"/>
  <c r="E38" i="14"/>
  <c r="D38" i="14"/>
  <c r="C38" i="14"/>
  <c r="B38" i="14"/>
  <c r="F37" i="14"/>
  <c r="E37" i="14"/>
  <c r="D37" i="14"/>
  <c r="C37" i="14"/>
  <c r="B37" i="14"/>
  <c r="F36" i="14"/>
  <c r="E36" i="14"/>
  <c r="D36" i="14"/>
  <c r="C36" i="14"/>
  <c r="B36" i="14"/>
  <c r="F35" i="14"/>
  <c r="E8" i="14" s="1"/>
  <c r="E35" i="14"/>
  <c r="D35" i="14"/>
  <c r="C8" i="14" s="1"/>
  <c r="C35" i="14"/>
  <c r="B35" i="14"/>
  <c r="F34" i="14"/>
  <c r="E34" i="14"/>
  <c r="D7" i="14" s="1"/>
  <c r="D34" i="14"/>
  <c r="C34" i="14"/>
  <c r="B34" i="14"/>
  <c r="F33" i="14"/>
  <c r="E6" i="14" s="1"/>
  <c r="E33" i="14"/>
  <c r="D33" i="14"/>
  <c r="C33" i="14"/>
  <c r="B33" i="14"/>
  <c r="F32" i="14"/>
  <c r="E32" i="14"/>
  <c r="D32" i="14"/>
  <c r="C32" i="14"/>
  <c r="B32" i="14"/>
  <c r="F31" i="14"/>
  <c r="E31" i="14"/>
  <c r="D31" i="14"/>
  <c r="C4" i="14" s="1"/>
  <c r="C31" i="14"/>
  <c r="B31" i="14"/>
  <c r="F30" i="14"/>
  <c r="E3" i="14"/>
  <c r="E30" i="14"/>
  <c r="D30" i="14"/>
  <c r="C30" i="14"/>
  <c r="B30" i="14"/>
  <c r="F29" i="14"/>
  <c r="E29" i="14"/>
  <c r="D29" i="14"/>
  <c r="C29" i="14"/>
  <c r="B29" i="14"/>
  <c r="F28" i="14"/>
  <c r="H8" i="14" s="1"/>
  <c r="E28" i="14"/>
  <c r="G8" i="14" s="1"/>
  <c r="D28" i="14"/>
  <c r="F8" i="14" s="1"/>
  <c r="C28" i="14"/>
  <c r="B28" i="14"/>
  <c r="F27" i="14"/>
  <c r="H7" i="14" s="1"/>
  <c r="E27" i="14"/>
  <c r="G7" i="14" s="1"/>
  <c r="D27" i="14"/>
  <c r="F7" i="14" s="1"/>
  <c r="C27" i="14"/>
  <c r="B27" i="14"/>
  <c r="F26" i="14"/>
  <c r="H6" i="14" s="1"/>
  <c r="E26" i="14"/>
  <c r="G6" i="14" s="1"/>
  <c r="D26" i="14"/>
  <c r="F6" i="14" s="1"/>
  <c r="C26" i="14"/>
  <c r="B26" i="14"/>
  <c r="F25" i="14"/>
  <c r="H5" i="14" s="1"/>
  <c r="E25" i="14"/>
  <c r="G5" i="14" s="1"/>
  <c r="D25" i="14"/>
  <c r="F5" i="14" s="1"/>
  <c r="C25" i="14"/>
  <c r="B25" i="14"/>
  <c r="F24" i="14"/>
  <c r="H4" i="14" s="1"/>
  <c r="E24" i="14"/>
  <c r="G4" i="14" s="1"/>
  <c r="D24" i="14"/>
  <c r="F4" i="14" s="1"/>
  <c r="C24" i="14"/>
  <c r="B24" i="14"/>
  <c r="F23" i="14"/>
  <c r="E23" i="14"/>
  <c r="D23" i="14"/>
  <c r="C23" i="14"/>
  <c r="B23" i="14"/>
  <c r="F22" i="14"/>
  <c r="E22" i="14"/>
  <c r="D22" i="14"/>
  <c r="C22" i="14"/>
  <c r="B22" i="14"/>
  <c r="E8" i="13"/>
  <c r="D8" i="13"/>
  <c r="C8" i="13"/>
  <c r="B8" i="13"/>
  <c r="E7" i="13"/>
  <c r="D7" i="13"/>
  <c r="C7" i="13"/>
  <c r="B7" i="13"/>
  <c r="E6" i="13"/>
  <c r="D6" i="13"/>
  <c r="C6" i="13"/>
  <c r="B6" i="13"/>
  <c r="E5" i="13"/>
  <c r="D5" i="13"/>
  <c r="C5" i="13"/>
  <c r="B5" i="13"/>
  <c r="E4" i="13"/>
  <c r="D4" i="13"/>
  <c r="C4" i="13"/>
  <c r="B4" i="13"/>
  <c r="E3" i="13"/>
  <c r="D3" i="13"/>
  <c r="C3" i="13"/>
  <c r="E2" i="13"/>
  <c r="D2" i="13"/>
  <c r="C2" i="13"/>
  <c r="B3" i="13"/>
  <c r="C8" i="15"/>
  <c r="C7" i="15"/>
  <c r="C6" i="15"/>
  <c r="C5" i="15"/>
  <c r="C4" i="15"/>
  <c r="C3" i="15"/>
  <c r="C2" i="15"/>
  <c r="B8" i="15"/>
  <c r="B7" i="15"/>
  <c r="B6" i="15"/>
  <c r="B5" i="15"/>
  <c r="B4" i="15"/>
  <c r="B3" i="15"/>
  <c r="D9" i="4"/>
  <c r="C9" i="4"/>
  <c r="D8" i="4"/>
  <c r="C8" i="4"/>
  <c r="D7" i="4"/>
  <c r="C7" i="4"/>
  <c r="D6" i="4"/>
  <c r="C6" i="4"/>
  <c r="D5" i="4"/>
  <c r="C5" i="4"/>
  <c r="D3" i="4"/>
  <c r="D4" i="4"/>
  <c r="C4" i="4"/>
  <c r="D9" i="8"/>
  <c r="C9" i="8"/>
  <c r="D8" i="8"/>
  <c r="C8" i="8"/>
  <c r="D7" i="8"/>
  <c r="C7" i="8"/>
  <c r="D6" i="8"/>
  <c r="C6" i="8"/>
  <c r="D5" i="8"/>
  <c r="C5" i="8"/>
  <c r="D3" i="8"/>
  <c r="D4" i="8"/>
  <c r="C4" i="8"/>
  <c r="D9" i="9"/>
  <c r="D8" i="9"/>
  <c r="D7" i="9"/>
  <c r="D6" i="9"/>
  <c r="D5" i="9"/>
  <c r="D4" i="9"/>
  <c r="D3" i="9"/>
  <c r="C9" i="9"/>
  <c r="C8" i="9"/>
  <c r="C7" i="9"/>
  <c r="C6" i="9"/>
  <c r="C5" i="9"/>
  <c r="C4" i="9"/>
  <c r="B18" i="11"/>
  <c r="B17" i="11"/>
  <c r="B16" i="11"/>
  <c r="B15" i="11"/>
  <c r="B14" i="11"/>
  <c r="B12" i="11"/>
  <c r="B13" i="11"/>
  <c r="E18" i="11"/>
  <c r="E8" i="11" s="1"/>
  <c r="D18" i="11"/>
  <c r="C8" i="11" s="1"/>
  <c r="C18" i="11"/>
  <c r="A18" i="11"/>
  <c r="B8" i="11" s="1"/>
  <c r="E17" i="11"/>
  <c r="E7" i="11" s="1"/>
  <c r="D17" i="11"/>
  <c r="C7" i="11" s="1"/>
  <c r="C17" i="11"/>
  <c r="A17" i="11"/>
  <c r="B7" i="11" s="1"/>
  <c r="E16" i="11"/>
  <c r="E6" i="11" s="1"/>
  <c r="D16" i="11"/>
  <c r="C6" i="11" s="1"/>
  <c r="C16" i="11"/>
  <c r="A16" i="11"/>
  <c r="B6" i="11" s="1"/>
  <c r="E15" i="11"/>
  <c r="E5" i="11" s="1"/>
  <c r="D15" i="11"/>
  <c r="C15" i="11"/>
  <c r="A15" i="11"/>
  <c r="B5" i="11" s="1"/>
  <c r="E14" i="11"/>
  <c r="E4" i="11" s="1"/>
  <c r="D14" i="11"/>
  <c r="C14" i="11"/>
  <c r="A14" i="11"/>
  <c r="B4" i="11" s="1"/>
  <c r="E13" i="11"/>
  <c r="E3" i="11" s="1"/>
  <c r="D13" i="11"/>
  <c r="C3" i="11"/>
  <c r="C13" i="11"/>
  <c r="A13" i="11"/>
  <c r="B3" i="11" s="1"/>
  <c r="E12" i="11"/>
  <c r="D12" i="11"/>
  <c r="C12" i="11"/>
  <c r="B8" i="10"/>
  <c r="B7" i="10"/>
  <c r="B6" i="10"/>
  <c r="B5" i="10"/>
  <c r="B4" i="10"/>
  <c r="B3" i="10"/>
  <c r="B9" i="9"/>
  <c r="B8" i="9"/>
  <c r="B7" i="9"/>
  <c r="B6" i="9"/>
  <c r="B5" i="9"/>
  <c r="B4" i="9"/>
  <c r="B3" i="9"/>
  <c r="B9" i="8"/>
  <c r="B8" i="8"/>
  <c r="B7" i="8"/>
  <c r="B6" i="8"/>
  <c r="B5" i="8"/>
  <c r="B4" i="8"/>
  <c r="B3" i="8"/>
  <c r="C2" i="6"/>
  <c r="C8" i="6"/>
  <c r="B8" i="6"/>
  <c r="C7" i="6"/>
  <c r="B7" i="6"/>
  <c r="C6" i="6"/>
  <c r="B6" i="6"/>
  <c r="C5" i="6"/>
  <c r="B5" i="6"/>
  <c r="C4" i="6"/>
  <c r="B4" i="6"/>
  <c r="B3" i="6"/>
  <c r="C3" i="6"/>
  <c r="E2" i="5"/>
  <c r="D2" i="5"/>
  <c r="C2" i="5"/>
  <c r="B8" i="5"/>
  <c r="B7" i="5"/>
  <c r="B6" i="5"/>
  <c r="B5" i="5"/>
  <c r="B4" i="5"/>
  <c r="B3" i="5"/>
  <c r="E8" i="5"/>
  <c r="D8" i="5"/>
  <c r="C8" i="5"/>
  <c r="E7" i="5"/>
  <c r="D7" i="5"/>
  <c r="C7" i="5"/>
  <c r="E6" i="5"/>
  <c r="D6" i="5"/>
  <c r="C6" i="5"/>
  <c r="E5" i="5"/>
  <c r="D5" i="5"/>
  <c r="C5" i="5"/>
  <c r="E4" i="5"/>
  <c r="D4" i="5"/>
  <c r="C4" i="5"/>
  <c r="E3" i="5"/>
  <c r="D3" i="5"/>
  <c r="C3" i="5"/>
  <c r="B9" i="4"/>
  <c r="B8" i="4"/>
  <c r="B7" i="4"/>
  <c r="B6" i="4"/>
  <c r="B5" i="4"/>
  <c r="B4" i="4"/>
  <c r="B3" i="4"/>
  <c r="D6" i="11" l="1"/>
  <c r="D3" i="11"/>
  <c r="D6" i="14"/>
  <c r="E7" i="14"/>
  <c r="D8" i="14"/>
  <c r="D5" i="11"/>
  <c r="D8" i="11"/>
  <c r="C6" i="14"/>
  <c r="C4" i="11"/>
  <c r="C5" i="11"/>
  <c r="D3" i="14"/>
  <c r="E5" i="14"/>
  <c r="C5" i="14"/>
  <c r="D4" i="11"/>
  <c r="C3" i="14"/>
  <c r="E4" i="14"/>
  <c r="D5" i="14"/>
  <c r="D7" i="11"/>
  <c r="D4" i="14"/>
  <c r="C7" i="14"/>
</calcChain>
</file>

<file path=xl/sharedStrings.xml><?xml version="1.0" encoding="utf-8"?>
<sst xmlns="http://schemas.openxmlformats.org/spreadsheetml/2006/main" count="123" uniqueCount="61">
  <si>
    <t/>
  </si>
  <si>
    <t>1 - Enrolled Majors</t>
  </si>
  <si>
    <t>Undergrad</t>
  </si>
  <si>
    <t>Graduate</t>
  </si>
  <si>
    <t>Enrolled Minors</t>
  </si>
  <si>
    <t>Spring/Summer</t>
  </si>
  <si>
    <t>Fall</t>
  </si>
  <si>
    <t>Winter</t>
  </si>
  <si>
    <t>3 - Number of Degrees Conferred</t>
  </si>
  <si>
    <t>Bachelors</t>
  </si>
  <si>
    <t>Minors</t>
  </si>
  <si>
    <t>2009-10</t>
  </si>
  <si>
    <t>2010-11</t>
  </si>
  <si>
    <t>2011-12</t>
  </si>
  <si>
    <t>2012-13</t>
  </si>
  <si>
    <t>2013-14</t>
  </si>
  <si>
    <t>2014-15</t>
  </si>
  <si>
    <t>Student Credit Hours (SCH)</t>
  </si>
  <si>
    <t>Tenure-Track (TT) Faculty</t>
  </si>
  <si>
    <t>SCH taught by TT</t>
  </si>
  <si>
    <t>SCH taught by FT</t>
  </si>
  <si>
    <t>% of lower-division SCH taught by TT</t>
  </si>
  <si>
    <t>10 - Average teaching load per TT FTE*</t>
  </si>
  <si>
    <t>BIO</t>
  </si>
  <si>
    <t>* Measured in credit hours.  The following courses are excluded from the counts:</t>
  </si>
  <si>
    <t>.  course type = { Independent Study, Independent Research, International Study, Research }</t>
  </si>
  <si>
    <t>.  course number = { 399, 499, 599, 699 }</t>
  </si>
  <si>
    <t>11 - Section Size</t>
  </si>
  <si>
    <t>Lower-div</t>
  </si>
  <si>
    <t>Upper-div</t>
  </si>
  <si>
    <t>Cost per SCH</t>
  </si>
  <si>
    <t>.</t>
  </si>
  <si>
    <t>Self-study data for Department</t>
  </si>
  <si>
    <t>#1a Undergraduate Majors</t>
  </si>
  <si>
    <t>#1b Graduate Majors</t>
  </si>
  <si>
    <t>#2 Minors</t>
  </si>
  <si>
    <t>#3 Degrees Awarded</t>
  </si>
  <si>
    <t>#4 Student Credit Hours Generated</t>
  </si>
  <si>
    <t>#5 &amp; #6 Tenure Track and Full-Time Faculty</t>
  </si>
  <si>
    <t>#7 #8 #9 % of SCH taught by Tenure Track, Full Time and</t>
  </si>
  <si>
    <t>College Total</t>
  </si>
  <si>
    <t>GVSU Total</t>
  </si>
  <si>
    <t>Self-study data</t>
  </si>
  <si>
    <t>#12 Cost Per Credit Hour</t>
  </si>
  <si>
    <t>#11 Average Class Size</t>
  </si>
  <si>
    <t>Full-Time (FT) Faculty</t>
  </si>
  <si>
    <t>#10 Average Teaching Workload</t>
  </si>
  <si>
    <t>Department Summer</t>
  </si>
  <si>
    <t>College Summer</t>
  </si>
  <si>
    <t>University Summer</t>
  </si>
  <si>
    <t>Department</t>
  </si>
  <si>
    <t>College</t>
  </si>
  <si>
    <t>University</t>
  </si>
  <si>
    <t>SCH TT (#7)</t>
  </si>
  <si>
    <t>SCH FT (#8)</t>
  </si>
  <si>
    <t>Lower-Division by SCH TT (#9)</t>
  </si>
  <si>
    <t>Full-Time (FT)</t>
  </si>
  <si>
    <t>Tenure-Track (TT)</t>
  </si>
  <si>
    <t>Note:</t>
  </si>
  <si>
    <t>Yellow filled cells are used to populate the graph</t>
  </si>
  <si>
    <t>Red lettering are linked cells (make sure linking is accurate)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</si>
</sst>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.0%"/>
    <numFmt numFmtId="165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, Albany AMT, Helvetica"/>
    </font>
    <font>
      <b/>
      <sz val="10"/>
      <name val="Arial, Albany AMT, Helvetica"/>
    </font>
    <font>
      <i/>
      <sz val="8"/>
      <color indexed="8"/>
      <name val="Arial, Albany AMT, Helvetica"/>
    </font>
    <font>
      <b/>
      <sz val="12"/>
      <color indexed="63"/>
      <name val="Arial, Albany AMT, Helvetica"/>
    </font>
    <font>
      <b/>
      <sz val="9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6DA"/>
        <bgColor indexed="64"/>
      </patternFill>
    </fill>
    <fill>
      <patternFill patternType="solid">
        <fgColor rgb="FFFDFBF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4F493B"/>
      </right>
      <top style="thin">
        <color rgb="FF000000"/>
      </top>
      <bottom style="thin">
        <color rgb="FF4F493B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4F493B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4F493B"/>
      </bottom>
      <diagonal/>
    </border>
    <border>
      <left/>
      <right style="thin">
        <color rgb="FF4F493B"/>
      </right>
      <top/>
      <bottom style="thin">
        <color rgb="FF4F493B"/>
      </bottom>
      <diagonal/>
    </border>
    <border>
      <left style="thin">
        <color rgb="FF000000"/>
      </left>
      <right/>
      <top style="thin">
        <color rgb="FF000000"/>
      </top>
      <bottom style="thin">
        <color rgb="FF4F493B"/>
      </bottom>
      <diagonal/>
    </border>
    <border>
      <left/>
      <right style="thin">
        <color rgb="FF4F493B"/>
      </right>
      <top style="thin">
        <color rgb="FF000000"/>
      </top>
      <bottom style="thin">
        <color rgb="FF4F493B"/>
      </bottom>
      <diagonal/>
    </border>
    <border>
      <left style="thin">
        <color rgb="FF000000"/>
      </left>
      <right style="thin">
        <color rgb="FF4F493B"/>
      </right>
      <top style="thin">
        <color rgb="FF000000"/>
      </top>
      <bottom/>
      <diagonal/>
    </border>
    <border>
      <left style="thin">
        <color rgb="FF000000"/>
      </left>
      <right style="thin">
        <color rgb="FF4F493B"/>
      </right>
      <top/>
      <bottom style="thin">
        <color rgb="FF4F493B"/>
      </bottom>
      <diagonal/>
    </border>
    <border>
      <left style="thin">
        <color rgb="FF000000"/>
      </left>
      <right style="thin">
        <color rgb="FF4F493B"/>
      </right>
      <top/>
      <bottom/>
      <diagonal/>
    </border>
    <border>
      <left/>
      <right/>
      <top style="thin">
        <color rgb="FF000000"/>
      </top>
      <bottom style="thin">
        <color rgb="FF4F493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33" borderId="0" xfId="0" applyNumberFormat="1" applyFont="1" applyFill="1" applyBorder="1" applyAlignment="1" applyProtection="1"/>
    <xf numFmtId="0" fontId="21" fillId="34" borderId="0" xfId="0" applyNumberFormat="1" applyFont="1" applyFill="1" applyBorder="1" applyAlignment="1" applyProtection="1">
      <alignment horizontal="left"/>
    </xf>
    <xf numFmtId="0" fontId="19" fillId="34" borderId="0" xfId="0" applyNumberFormat="1" applyFont="1" applyFill="1" applyBorder="1" applyAlignment="1" applyProtection="1"/>
    <xf numFmtId="0" fontId="19" fillId="35" borderId="10" xfId="0" applyNumberFormat="1" applyFont="1" applyFill="1" applyBorder="1" applyAlignment="1" applyProtection="1">
      <alignment horizontal="center" wrapText="1"/>
    </xf>
    <xf numFmtId="0" fontId="19" fillId="35" borderId="10" xfId="0" applyNumberFormat="1" applyFont="1" applyFill="1" applyBorder="1" applyAlignment="1" applyProtection="1">
      <alignment horizontal="left" vertical="top" wrapText="1"/>
    </xf>
    <xf numFmtId="0" fontId="18" fillId="34" borderId="14" xfId="0" applyNumberFormat="1" applyFont="1" applyFill="1" applyBorder="1" applyAlignment="1" applyProtection="1">
      <alignment horizontal="right" wrapText="1"/>
    </xf>
    <xf numFmtId="164" fontId="18" fillId="34" borderId="14" xfId="0" applyNumberFormat="1" applyFont="1" applyFill="1" applyBorder="1" applyAlignment="1" applyProtection="1">
      <alignment horizontal="right" wrapText="1"/>
    </xf>
    <xf numFmtId="165" fontId="18" fillId="34" borderId="14" xfId="0" applyNumberFormat="1" applyFont="1" applyFill="1" applyBorder="1" applyAlignment="1" applyProtection="1">
      <alignment horizontal="right" wrapText="1"/>
    </xf>
    <xf numFmtId="0" fontId="20" fillId="36" borderId="0" xfId="0" applyNumberFormat="1" applyFont="1" applyFill="1" applyBorder="1" applyAlignment="1" applyProtection="1">
      <alignment horizontal="left"/>
    </xf>
    <xf numFmtId="6" fontId="22" fillId="34" borderId="21" xfId="0" applyNumberFormat="1" applyFont="1" applyFill="1" applyBorder="1" applyAlignment="1">
      <alignment vertical="top" wrapText="1"/>
    </xf>
    <xf numFmtId="0" fontId="18" fillId="0" borderId="14" xfId="0" applyNumberFormat="1" applyFont="1" applyFill="1" applyBorder="1" applyAlignment="1" applyProtection="1">
      <alignment horizontal="right" wrapText="1"/>
    </xf>
    <xf numFmtId="165" fontId="18" fillId="0" borderId="14" xfId="0" applyNumberFormat="1" applyFont="1" applyFill="1" applyBorder="1" applyAlignment="1" applyProtection="1">
      <alignment horizontal="right" wrapText="1"/>
    </xf>
    <xf numFmtId="0" fontId="0" fillId="37" borderId="0" xfId="0" applyFill="1"/>
    <xf numFmtId="0" fontId="0" fillId="0" borderId="0" xfId="0" applyFill="1"/>
    <xf numFmtId="0" fontId="0" fillId="0" borderId="0" xfId="0" applyAlignment="1">
      <alignment horizontal="right"/>
    </xf>
    <xf numFmtId="0" fontId="14" fillId="37" borderId="0" xfId="0" applyFont="1" applyFill="1"/>
    <xf numFmtId="0" fontId="16" fillId="0" borderId="0" xfId="0" applyFont="1"/>
    <xf numFmtId="165" fontId="14" fillId="37" borderId="0" xfId="0" applyNumberFormat="1" applyFont="1" applyFill="1"/>
    <xf numFmtId="0" fontId="14" fillId="0" borderId="0" xfId="0" applyFont="1"/>
    <xf numFmtId="0" fontId="19" fillId="35" borderId="17" xfId="0" applyNumberFormat="1" applyFont="1" applyFill="1" applyBorder="1" applyAlignment="1" applyProtection="1">
      <alignment horizontal="left" vertical="top" wrapText="1"/>
    </xf>
    <xf numFmtId="0" fontId="19" fillId="35" borderId="19" xfId="0" applyNumberFormat="1" applyFont="1" applyFill="1" applyBorder="1" applyAlignment="1" applyProtection="1">
      <alignment horizontal="left" vertical="top" wrapText="1"/>
    </xf>
    <xf numFmtId="0" fontId="19" fillId="35" borderId="18" xfId="0" applyNumberFormat="1" applyFont="1" applyFill="1" applyBorder="1" applyAlignment="1" applyProtection="1">
      <alignment horizontal="left" vertical="top" wrapText="1"/>
    </xf>
    <xf numFmtId="0" fontId="19" fillId="35" borderId="17" xfId="0" applyNumberFormat="1" applyFont="1" applyFill="1" applyBorder="1" applyAlignment="1" applyProtection="1">
      <alignment horizontal="center" wrapText="1"/>
    </xf>
    <xf numFmtId="0" fontId="19" fillId="35" borderId="18" xfId="0" applyNumberFormat="1" applyFont="1" applyFill="1" applyBorder="1" applyAlignment="1" applyProtection="1">
      <alignment horizontal="center" wrapText="1"/>
    </xf>
    <xf numFmtId="0" fontId="19" fillId="35" borderId="15" xfId="0" applyNumberFormat="1" applyFont="1" applyFill="1" applyBorder="1" applyAlignment="1" applyProtection="1">
      <alignment horizontal="center" wrapText="1"/>
    </xf>
    <xf numFmtId="0" fontId="19" fillId="35" borderId="20" xfId="0" applyNumberFormat="1" applyFont="1" applyFill="1" applyBorder="1" applyAlignment="1" applyProtection="1">
      <alignment horizontal="center" wrapText="1"/>
    </xf>
    <xf numFmtId="0" fontId="19" fillId="35" borderId="16" xfId="0" applyNumberFormat="1" applyFont="1" applyFill="1" applyBorder="1" applyAlignment="1" applyProtection="1">
      <alignment horizontal="center" wrapText="1"/>
    </xf>
    <xf numFmtId="0" fontId="19" fillId="35" borderId="11" xfId="0" applyNumberFormat="1" applyFont="1" applyFill="1" applyBorder="1" applyAlignment="1" applyProtection="1">
      <alignment horizontal="center" wrapText="1"/>
    </xf>
    <xf numFmtId="0" fontId="19" fillId="35" borderId="12" xfId="0" applyNumberFormat="1" applyFont="1" applyFill="1" applyBorder="1" applyAlignment="1" applyProtection="1">
      <alignment horizontal="center" wrapText="1"/>
    </xf>
    <xf numFmtId="0" fontId="19" fillId="35" borderId="13" xfId="0" applyNumberFormat="1" applyFont="1" applyFill="1" applyBorder="1" applyAlignment="1" applyProtection="1">
      <alignment horizontal="center" wrapText="1"/>
    </xf>
    <xf numFmtId="0" fontId="19" fillId="35" borderId="14" xfId="0" applyNumberFormat="1" applyFont="1" applyFill="1" applyBorder="1" applyAlignment="1" applyProtection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Undergraduate</a:t>
            </a:r>
            <a:r>
              <a:rPr lang="en-US" sz="1400" b="0" baseline="0"/>
              <a:t> Student Majors (#1a) </a:t>
            </a:r>
            <a:endParaRPr lang="en-US" sz="14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13713910761155"/>
          <c:y val="0.11821217551997265"/>
          <c:w val="0.75362401574803151"/>
          <c:h val="0.719525975044916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'#1a'!$C$2</c:f>
              <c:strCache>
                <c:ptCount val="1"/>
                <c:pt idx="0">
                  <c:v>Winter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'#1a'!$B$3:$B$9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'#1a'!$C$3:$C$9</c:f>
              <c:numCache>
                <c:formatCode>General</c:formatCode>
                <c:ptCount val="7"/>
                <c:pt idx="1">
                  <c:v>557</c:v>
                </c:pt>
                <c:pt idx="2">
                  <c:v>600</c:v>
                </c:pt>
                <c:pt idx="3">
                  <c:v>587</c:v>
                </c:pt>
                <c:pt idx="4">
                  <c:v>592</c:v>
                </c:pt>
                <c:pt idx="5">
                  <c:v>579</c:v>
                </c:pt>
                <c:pt idx="6">
                  <c:v>570</c:v>
                </c:pt>
              </c:numCache>
            </c:numRef>
          </c:val>
        </c:ser>
        <c:ser>
          <c:idx val="3"/>
          <c:order val="1"/>
          <c:tx>
            <c:strRef>
              <c:f>'#1a'!$D$2</c:f>
              <c:strCache>
                <c:ptCount val="1"/>
                <c:pt idx="0">
                  <c:v>Fall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'#1a'!$B$3:$B$9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'#1a'!$D$3:$D$9</c:f>
              <c:numCache>
                <c:formatCode>General</c:formatCode>
                <c:ptCount val="7"/>
                <c:pt idx="0">
                  <c:v>605</c:v>
                </c:pt>
                <c:pt idx="1">
                  <c:v>645</c:v>
                </c:pt>
                <c:pt idx="2">
                  <c:v>661</c:v>
                </c:pt>
                <c:pt idx="3">
                  <c:v>676</c:v>
                </c:pt>
                <c:pt idx="4">
                  <c:v>664</c:v>
                </c:pt>
                <c:pt idx="5">
                  <c:v>649</c:v>
                </c:pt>
                <c:pt idx="6">
                  <c:v>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4800"/>
        <c:axId val="32446336"/>
      </c:barChart>
      <c:catAx>
        <c:axId val="324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446336"/>
        <c:crosses val="autoZero"/>
        <c:auto val="1"/>
        <c:lblAlgn val="ctr"/>
        <c:lblOffset val="100"/>
        <c:noMultiLvlLbl val="0"/>
      </c:catAx>
      <c:valAx>
        <c:axId val="32446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444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51115485564302"/>
          <c:y val="0.11198454153286787"/>
          <c:w val="0.10682217847769029"/>
          <c:h val="0.1724234240524719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Cost Per</a:t>
            </a:r>
            <a:r>
              <a:rPr lang="en-US" sz="1400" b="0" baseline="0"/>
              <a:t> Credit Hour (#12)</a:t>
            </a:r>
            <a:endParaRPr lang="en-US" sz="14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448409310508582"/>
          <c:y val="0.13835607961808094"/>
          <c:w val="0.85274158348550178"/>
          <c:h val="0.69049181737002674"/>
        </c:manualLayout>
      </c:layout>
      <c:lineChart>
        <c:grouping val="standard"/>
        <c:varyColors val="0"/>
        <c:ser>
          <c:idx val="1"/>
          <c:order val="0"/>
          <c:tx>
            <c:strRef>
              <c:f>'#12'!$C$2</c:f>
              <c:strCache>
                <c:ptCount val="1"/>
                <c:pt idx="0">
                  <c:v>Cost per SCH</c:v>
                </c:pt>
              </c:strCache>
            </c:strRef>
          </c:tx>
          <c:marker>
            <c:symbol val="none"/>
          </c:marker>
          <c:cat>
            <c:strRef>
              <c:f>'#12'!$B$3:$B$8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'#12'!$C$3:$C$8</c:f>
              <c:numCache>
                <c:formatCode>General</c:formatCode>
                <c:ptCount val="6"/>
                <c:pt idx="0">
                  <c:v>145</c:v>
                </c:pt>
                <c:pt idx="1">
                  <c:v>148</c:v>
                </c:pt>
                <c:pt idx="2">
                  <c:v>156</c:v>
                </c:pt>
                <c:pt idx="3">
                  <c:v>164</c:v>
                </c:pt>
                <c:pt idx="4">
                  <c:v>174</c:v>
                </c:pt>
                <c:pt idx="5">
                  <c:v>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5488"/>
        <c:axId val="42257024"/>
      </c:lineChart>
      <c:catAx>
        <c:axId val="4225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2257024"/>
        <c:crosses val="autoZero"/>
        <c:auto val="1"/>
        <c:lblAlgn val="ctr"/>
        <c:lblOffset val="100"/>
        <c:noMultiLvlLbl val="0"/>
      </c:catAx>
      <c:valAx>
        <c:axId val="422570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5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Graduate Student</a:t>
            </a:r>
            <a:r>
              <a:rPr lang="en-US" sz="1400" b="0" baseline="0"/>
              <a:t> Majors (#1b)</a:t>
            </a:r>
            <a:endParaRPr lang="en-US" sz="14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13713910761155"/>
          <c:y val="0.11821217551997265"/>
          <c:w val="0.75362401574803151"/>
          <c:h val="0.719525975044916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'#1b'!$C$2</c:f>
              <c:strCache>
                <c:ptCount val="1"/>
                <c:pt idx="0">
                  <c:v>Winter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'#1b'!$B$3:$B$9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'#1b'!$C$3:$C$9</c:f>
              <c:numCache>
                <c:formatCode>General</c:formatCode>
                <c:ptCount val="7"/>
                <c:pt idx="1">
                  <c:v>29</c:v>
                </c:pt>
                <c:pt idx="2">
                  <c:v>26</c:v>
                </c:pt>
                <c:pt idx="3">
                  <c:v>26</c:v>
                </c:pt>
                <c:pt idx="4">
                  <c:v>29</c:v>
                </c:pt>
                <c:pt idx="5">
                  <c:v>26</c:v>
                </c:pt>
                <c:pt idx="6">
                  <c:v>30</c:v>
                </c:pt>
              </c:numCache>
            </c:numRef>
          </c:val>
        </c:ser>
        <c:ser>
          <c:idx val="3"/>
          <c:order val="1"/>
          <c:tx>
            <c:strRef>
              <c:f>'#1b'!$D$2</c:f>
              <c:strCache>
                <c:ptCount val="1"/>
                <c:pt idx="0">
                  <c:v>Fall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'#1b'!$B$3:$B$9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'#1b'!$D$3:$D$9</c:f>
              <c:numCache>
                <c:formatCode>General</c:formatCode>
                <c:ptCount val="7"/>
                <c:pt idx="0">
                  <c:v>26</c:v>
                </c:pt>
                <c:pt idx="1">
                  <c:v>25</c:v>
                </c:pt>
                <c:pt idx="2">
                  <c:v>25</c:v>
                </c:pt>
                <c:pt idx="3">
                  <c:v>31</c:v>
                </c:pt>
                <c:pt idx="4">
                  <c:v>28</c:v>
                </c:pt>
                <c:pt idx="5">
                  <c:v>34</c:v>
                </c:pt>
                <c:pt idx="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82752"/>
        <c:axId val="32684288"/>
      </c:barChart>
      <c:catAx>
        <c:axId val="3268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684288"/>
        <c:crosses val="autoZero"/>
        <c:auto val="1"/>
        <c:lblAlgn val="ctr"/>
        <c:lblOffset val="100"/>
        <c:noMultiLvlLbl val="0"/>
      </c:catAx>
      <c:valAx>
        <c:axId val="32684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682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51115485564302"/>
          <c:y val="0.11198454153286787"/>
          <c:w val="0.10682217847769029"/>
          <c:h val="0.1724234240524719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Minors (#2)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13713910761155"/>
          <c:y val="0.11821217551997265"/>
          <c:w val="0.75362401574803151"/>
          <c:h val="0.719525975044916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'#2'!$C$2</c:f>
              <c:strCache>
                <c:ptCount val="1"/>
                <c:pt idx="0">
                  <c:v>Winter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'#2'!$B$3:$B$9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'#2'!$C$3:$C$9</c:f>
              <c:numCache>
                <c:formatCode>General</c:formatCode>
                <c:ptCount val="7"/>
                <c:pt idx="1">
                  <c:v>223</c:v>
                </c:pt>
                <c:pt idx="2">
                  <c:v>252</c:v>
                </c:pt>
                <c:pt idx="3">
                  <c:v>287</c:v>
                </c:pt>
                <c:pt idx="4">
                  <c:v>310</c:v>
                </c:pt>
                <c:pt idx="5">
                  <c:v>319</c:v>
                </c:pt>
                <c:pt idx="6">
                  <c:v>310</c:v>
                </c:pt>
              </c:numCache>
            </c:numRef>
          </c:val>
        </c:ser>
        <c:ser>
          <c:idx val="3"/>
          <c:order val="1"/>
          <c:tx>
            <c:strRef>
              <c:f>'#2'!$D$2</c:f>
              <c:strCache>
                <c:ptCount val="1"/>
                <c:pt idx="0">
                  <c:v>Fall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'#2'!$B$3:$B$9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'#2'!$D$3:$D$9</c:f>
              <c:numCache>
                <c:formatCode>General</c:formatCode>
                <c:ptCount val="7"/>
                <c:pt idx="0">
                  <c:v>197</c:v>
                </c:pt>
                <c:pt idx="1">
                  <c:v>243</c:v>
                </c:pt>
                <c:pt idx="2">
                  <c:v>266</c:v>
                </c:pt>
                <c:pt idx="3">
                  <c:v>293</c:v>
                </c:pt>
                <c:pt idx="4">
                  <c:v>320</c:v>
                </c:pt>
                <c:pt idx="5">
                  <c:v>308</c:v>
                </c:pt>
                <c:pt idx="6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2624"/>
        <c:axId val="41724160"/>
      </c:barChart>
      <c:catAx>
        <c:axId val="4172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1724160"/>
        <c:crosses val="autoZero"/>
        <c:auto val="1"/>
        <c:lblAlgn val="ctr"/>
        <c:lblOffset val="100"/>
        <c:noMultiLvlLbl val="0"/>
      </c:catAx>
      <c:valAx>
        <c:axId val="41724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722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51115485564302"/>
          <c:y val="0.11198454153286787"/>
          <c:w val="0.10682217847769029"/>
          <c:h val="0.1724234240524719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Degrees Awarded (#3)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97467867218625"/>
          <c:y val="0.12413017947098724"/>
          <c:w val="0.75948931500567107"/>
          <c:h val="0.708822231665343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'#3'!$C$2</c:f>
              <c:strCache>
                <c:ptCount val="1"/>
                <c:pt idx="0">
                  <c:v>Bachelors</c:v>
                </c:pt>
              </c:strCache>
            </c:strRef>
          </c:tx>
          <c:invertIfNegative val="0"/>
          <c:cat>
            <c:strRef>
              <c:f>'#3'!$B$3:$B$8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'#3'!$C$3:$C$8</c:f>
              <c:numCache>
                <c:formatCode>General</c:formatCode>
                <c:ptCount val="6"/>
                <c:pt idx="0">
                  <c:v>75</c:v>
                </c:pt>
                <c:pt idx="1">
                  <c:v>84</c:v>
                </c:pt>
                <c:pt idx="2">
                  <c:v>100</c:v>
                </c:pt>
                <c:pt idx="3">
                  <c:v>104</c:v>
                </c:pt>
                <c:pt idx="4">
                  <c:v>94</c:v>
                </c:pt>
                <c:pt idx="5">
                  <c:v>108</c:v>
                </c:pt>
              </c:numCache>
            </c:numRef>
          </c:val>
        </c:ser>
        <c:ser>
          <c:idx val="2"/>
          <c:order val="1"/>
          <c:tx>
            <c:strRef>
              <c:f>'#3'!$D$2</c:f>
              <c:strCache>
                <c:ptCount val="1"/>
                <c:pt idx="0">
                  <c:v>Graduate</c:v>
                </c:pt>
              </c:strCache>
            </c:strRef>
          </c:tx>
          <c:invertIfNegative val="0"/>
          <c:cat>
            <c:strRef>
              <c:f>'#3'!$B$3:$B$8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'#3'!$D$3:$D$8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10</c:v>
                </c:pt>
                <c:pt idx="3">
                  <c:v>11</c:v>
                </c:pt>
                <c:pt idx="4">
                  <c:v>5</c:v>
                </c:pt>
                <c:pt idx="5">
                  <c:v>17</c:v>
                </c:pt>
              </c:numCache>
            </c:numRef>
          </c:val>
        </c:ser>
        <c:ser>
          <c:idx val="3"/>
          <c:order val="2"/>
          <c:tx>
            <c:strRef>
              <c:f>'#3'!$E$2</c:f>
              <c:strCache>
                <c:ptCount val="1"/>
                <c:pt idx="0">
                  <c:v>Minors</c:v>
                </c:pt>
              </c:strCache>
            </c:strRef>
          </c:tx>
          <c:invertIfNegative val="0"/>
          <c:cat>
            <c:strRef>
              <c:f>'#3'!$B$3:$B$8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'#3'!$E$3:$E$8</c:f>
              <c:numCache>
                <c:formatCode>General</c:formatCode>
                <c:ptCount val="6"/>
                <c:pt idx="0">
                  <c:v>57</c:v>
                </c:pt>
                <c:pt idx="1">
                  <c:v>81</c:v>
                </c:pt>
                <c:pt idx="2">
                  <c:v>93</c:v>
                </c:pt>
                <c:pt idx="3">
                  <c:v>98</c:v>
                </c:pt>
                <c:pt idx="4">
                  <c:v>103</c:v>
                </c:pt>
                <c:pt idx="5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63968"/>
        <c:axId val="41765504"/>
      </c:barChart>
      <c:catAx>
        <c:axId val="417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1765504"/>
        <c:crosses val="autoZero"/>
        <c:auto val="1"/>
        <c:lblAlgn val="ctr"/>
        <c:lblOffset val="100"/>
        <c:noMultiLvlLbl val="0"/>
      </c:catAx>
      <c:valAx>
        <c:axId val="41765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763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94449289782617"/>
          <c:y val="0.12259703004200261"/>
          <c:w val="0.11781525749218945"/>
          <c:h val="0.181055381803876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Student Credit Hours (SCH) Generated (#4)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448409310508582"/>
          <c:y val="0.13835607961808094"/>
          <c:w val="0.85274158348550178"/>
          <c:h val="0.69049181737002674"/>
        </c:manualLayout>
      </c:layout>
      <c:lineChart>
        <c:grouping val="standard"/>
        <c:varyColors val="0"/>
        <c:ser>
          <c:idx val="1"/>
          <c:order val="0"/>
          <c:tx>
            <c:strRef>
              <c:f>'#4'!$C$2</c:f>
              <c:strCache>
                <c:ptCount val="1"/>
                <c:pt idx="0">
                  <c:v>Student Credit Hours (SCH)</c:v>
                </c:pt>
              </c:strCache>
            </c:strRef>
          </c:tx>
          <c:marker>
            <c:symbol val="none"/>
          </c:marker>
          <c:cat>
            <c:strRef>
              <c:f>'#4'!$B$3:$B$8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'#4'!$C$3:$C$8</c:f>
              <c:numCache>
                <c:formatCode>General</c:formatCode>
                <c:ptCount val="6"/>
                <c:pt idx="0">
                  <c:v>27519</c:v>
                </c:pt>
                <c:pt idx="1">
                  <c:v>27680</c:v>
                </c:pt>
                <c:pt idx="2">
                  <c:v>26959</c:v>
                </c:pt>
                <c:pt idx="3">
                  <c:v>26820</c:v>
                </c:pt>
                <c:pt idx="4">
                  <c:v>26663</c:v>
                </c:pt>
                <c:pt idx="5">
                  <c:v>27170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28736"/>
        <c:axId val="41830272"/>
      </c:lineChart>
      <c:catAx>
        <c:axId val="418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1830272"/>
        <c:crosses val="autoZero"/>
        <c:auto val="1"/>
        <c:lblAlgn val="ctr"/>
        <c:lblOffset val="100"/>
        <c:noMultiLvlLbl val="0"/>
      </c:catAx>
      <c:valAx>
        <c:axId val="418302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82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 baseline="0"/>
              <a:t>Tenure Track (#5) and Full-Time (#6) Faculty</a:t>
            </a:r>
            <a:endParaRPr lang="en-US" sz="14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97467867218625"/>
          <c:y val="0.12413017947098724"/>
          <c:w val="0.72412790054909282"/>
          <c:h val="0.70882223166534353"/>
        </c:manualLayout>
      </c:layout>
      <c:lineChart>
        <c:grouping val="standard"/>
        <c:varyColors val="0"/>
        <c:ser>
          <c:idx val="2"/>
          <c:order val="0"/>
          <c:tx>
            <c:strRef>
              <c:f>'#5 #6'!$C$2</c:f>
              <c:strCache>
                <c:ptCount val="1"/>
                <c:pt idx="0">
                  <c:v>Full-Time (FT)</c:v>
                </c:pt>
              </c:strCache>
            </c:strRef>
          </c:tx>
          <c:marker>
            <c:symbol val="none"/>
          </c:marker>
          <c:cat>
            <c:strRef>
              <c:f>'#5 #6'!$B$3:$B$8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'#5 #6'!$C$3:$C$8</c:f>
              <c:numCache>
                <c:formatCode>General</c:formatCode>
                <c:ptCount val="6"/>
                <c:pt idx="0">
                  <c:v>42</c:v>
                </c:pt>
                <c:pt idx="1">
                  <c:v>43</c:v>
                </c:pt>
                <c:pt idx="2">
                  <c:v>41</c:v>
                </c:pt>
                <c:pt idx="3">
                  <c:v>42</c:v>
                </c:pt>
                <c:pt idx="4">
                  <c:v>42</c:v>
                </c:pt>
                <c:pt idx="5">
                  <c:v>43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'#5 #6'!$D$2</c:f>
              <c:strCache>
                <c:ptCount val="1"/>
                <c:pt idx="0">
                  <c:v>Tenure-Track (TT)</c:v>
                </c:pt>
              </c:strCache>
            </c:strRef>
          </c:tx>
          <c:marker>
            <c:symbol val="none"/>
          </c:marker>
          <c:cat>
            <c:strRef>
              <c:f>'#5 #6'!$B$3:$B$8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'#5 #6'!$D$3:$D$8</c:f>
              <c:numCache>
                <c:formatCode>General</c:formatCode>
                <c:ptCount val="6"/>
                <c:pt idx="0">
                  <c:v>35</c:v>
                </c:pt>
                <c:pt idx="1">
                  <c:v>34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5216"/>
        <c:axId val="41866752"/>
      </c:lineChart>
      <c:catAx>
        <c:axId val="418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1866752"/>
        <c:crosses val="autoZero"/>
        <c:auto val="1"/>
        <c:lblAlgn val="ctr"/>
        <c:lblOffset val="100"/>
        <c:noMultiLvlLbl val="0"/>
      </c:catAx>
      <c:valAx>
        <c:axId val="41866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86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94449289782617"/>
          <c:y val="0.12259703004200261"/>
          <c:w val="0.12405550710217385"/>
          <c:h val="0.290916286729953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 baseline="0"/>
              <a:t>Pecent of Student Credit Hours (SCH) Taught by </a:t>
            </a:r>
            <a:br>
              <a:rPr lang="en-US" sz="1400" b="0" baseline="0"/>
            </a:br>
            <a:r>
              <a:rPr lang="en-US" sz="1400" b="0" i="0" u="none" strike="noStrike" baseline="0">
                <a:effectLst/>
              </a:rPr>
              <a:t>Full-Time (FT) and Ten</a:t>
            </a:r>
            <a:r>
              <a:rPr lang="en-US" sz="1400" b="0" baseline="0"/>
              <a:t>ure-Track (TT) Faculty</a:t>
            </a:r>
            <a:endParaRPr lang="en-US" sz="14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97467867218625"/>
          <c:y val="0.16418022626174072"/>
          <c:w val="0.7282880669557491"/>
          <c:h val="0.66877218487459"/>
        </c:manualLayout>
      </c:layout>
      <c:lineChart>
        <c:grouping val="standard"/>
        <c:varyColors val="0"/>
        <c:ser>
          <c:idx val="1"/>
          <c:order val="0"/>
          <c:tx>
            <c:strRef>
              <c:f>'#7 #8 #9'!$C$2</c:f>
              <c:strCache>
                <c:ptCount val="1"/>
                <c:pt idx="0">
                  <c:v>SCH FT (#8)</c:v>
                </c:pt>
              </c:strCache>
            </c:strRef>
          </c:tx>
          <c:marker>
            <c:symbol val="none"/>
          </c:marker>
          <c:cat>
            <c:strRef>
              <c:f>'#7 #8 #9'!$B$3:$B$8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'#7 #8 #9'!$C$3:$C$8</c:f>
              <c:numCache>
                <c:formatCode>General</c:formatCode>
                <c:ptCount val="6"/>
                <c:pt idx="0">
                  <c:v>0.80776917765907197</c:v>
                </c:pt>
                <c:pt idx="1">
                  <c:v>0.88153901734104045</c:v>
                </c:pt>
                <c:pt idx="2">
                  <c:v>0.87978040728513673</c:v>
                </c:pt>
                <c:pt idx="3">
                  <c:v>0.87912005965697237</c:v>
                </c:pt>
                <c:pt idx="4">
                  <c:v>0.90931253047294003</c:v>
                </c:pt>
                <c:pt idx="5">
                  <c:v>0.90235553919764444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'#7 #8 #9'!$D$2</c:f>
              <c:strCache>
                <c:ptCount val="1"/>
                <c:pt idx="0">
                  <c:v>SCH TT (#7)</c:v>
                </c:pt>
              </c:strCache>
            </c:strRef>
          </c:tx>
          <c:marker>
            <c:symbol val="none"/>
          </c:marker>
          <c:cat>
            <c:strRef>
              <c:f>'#7 #8 #9'!$B$3:$B$8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'#7 #8 #9'!$D$3:$D$8</c:f>
              <c:numCache>
                <c:formatCode>General</c:formatCode>
                <c:ptCount val="6"/>
                <c:pt idx="0">
                  <c:v>0.54039027580944077</c:v>
                </c:pt>
                <c:pt idx="1">
                  <c:v>0.45184248554913292</c:v>
                </c:pt>
                <c:pt idx="2">
                  <c:v>0.48514410771912903</c:v>
                </c:pt>
                <c:pt idx="3">
                  <c:v>0.53937360178970917</c:v>
                </c:pt>
                <c:pt idx="4">
                  <c:v>0.58091737613921912</c:v>
                </c:pt>
                <c:pt idx="5">
                  <c:v>0.58619801251380199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'#7 #8 #9'!$E$2</c:f>
              <c:strCache>
                <c:ptCount val="1"/>
                <c:pt idx="0">
                  <c:v>Lower-Division by SCH TT (#9)</c:v>
                </c:pt>
              </c:strCache>
            </c:strRef>
          </c:tx>
          <c:marker>
            <c:symbol val="none"/>
          </c:marker>
          <c:cat>
            <c:strRef>
              <c:f>'#7 #8 #9'!$B$3:$B$8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'#7 #8 #9'!$E$3:$E$8</c:f>
              <c:numCache>
                <c:formatCode>General</c:formatCode>
                <c:ptCount val="6"/>
                <c:pt idx="0">
                  <c:v>0.44800000000000001</c:v>
                </c:pt>
                <c:pt idx="1">
                  <c:v>0.32100000000000001</c:v>
                </c:pt>
                <c:pt idx="2">
                  <c:v>0.36699999999999999</c:v>
                </c:pt>
                <c:pt idx="3">
                  <c:v>0.39700000000000002</c:v>
                </c:pt>
                <c:pt idx="4">
                  <c:v>0.46500000000000002</c:v>
                </c:pt>
                <c:pt idx="5">
                  <c:v>0.48599999999999999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1984"/>
        <c:axId val="33163520"/>
      </c:lineChart>
      <c:catAx>
        <c:axId val="3316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163520"/>
        <c:crosses val="autoZero"/>
        <c:auto val="1"/>
        <c:lblAlgn val="ctr"/>
        <c:lblOffset val="100"/>
        <c:noMultiLvlLbl val="0"/>
      </c:catAx>
      <c:valAx>
        <c:axId val="33163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161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730174718799774"/>
          <c:y val="0.16264707683275612"/>
          <c:w val="0.18645800320201786"/>
          <c:h val="0.2244429324938591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Average Teaching Workload  of the Academic Year (Above)</a:t>
            </a:r>
            <a:br>
              <a:rPr lang="en-US" sz="1400" b="0"/>
            </a:br>
            <a:r>
              <a:rPr lang="en-US" sz="1400" b="0" baseline="0"/>
              <a:t> </a:t>
            </a:r>
            <a:r>
              <a:rPr lang="en-US" sz="1400" b="0"/>
              <a:t>and Summer (Below) (#10)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97467867218625"/>
          <c:y val="0.16418022626174072"/>
          <c:w val="0.7282880669557491"/>
          <c:h val="0.66877218487459"/>
        </c:manualLayout>
      </c:layout>
      <c:lineChart>
        <c:grouping val="standard"/>
        <c:varyColors val="0"/>
        <c:ser>
          <c:idx val="1"/>
          <c:order val="0"/>
          <c:tx>
            <c:strRef>
              <c:f>'#10'!$C$2</c:f>
              <c:strCache>
                <c:ptCount val="1"/>
                <c:pt idx="0">
                  <c:v>Department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'#10'!$B$3:$B$8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'#10'!$C$3:$C$8</c:f>
              <c:numCache>
                <c:formatCode>0.0</c:formatCode>
                <c:ptCount val="6"/>
                <c:pt idx="0">
                  <c:v>6.45</c:v>
                </c:pt>
                <c:pt idx="1">
                  <c:v>6.3000000000000007</c:v>
                </c:pt>
                <c:pt idx="2">
                  <c:v>6.1999999999999993</c:v>
                </c:pt>
                <c:pt idx="3">
                  <c:v>6.25</c:v>
                </c:pt>
                <c:pt idx="4">
                  <c:v>6.6</c:v>
                </c:pt>
                <c:pt idx="5">
                  <c:v>6.5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'#10'!$D$2</c:f>
              <c:strCache>
                <c:ptCount val="1"/>
                <c:pt idx="0">
                  <c:v>College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'#10'!$B$3:$B$8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'#10'!$D$3:$D$8</c:f>
              <c:numCache>
                <c:formatCode>0.0</c:formatCode>
                <c:ptCount val="6"/>
                <c:pt idx="0">
                  <c:v>7.1999999999999993</c:v>
                </c:pt>
                <c:pt idx="1">
                  <c:v>7.4</c:v>
                </c:pt>
                <c:pt idx="2">
                  <c:v>7.45</c:v>
                </c:pt>
                <c:pt idx="3">
                  <c:v>7.25</c:v>
                </c:pt>
                <c:pt idx="4">
                  <c:v>7.35</c:v>
                </c:pt>
                <c:pt idx="5">
                  <c:v>7.15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'#10'!$E$2</c:f>
              <c:strCache>
                <c:ptCount val="1"/>
                <c:pt idx="0">
                  <c:v>University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'#10'!$B$3:$B$8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'#10'!$E$3:$E$8</c:f>
              <c:numCache>
                <c:formatCode>0.0</c:formatCode>
                <c:ptCount val="6"/>
                <c:pt idx="0">
                  <c:v>7.6999999999999993</c:v>
                </c:pt>
                <c:pt idx="1">
                  <c:v>7.5500000000000007</c:v>
                </c:pt>
                <c:pt idx="2">
                  <c:v>7.7</c:v>
                </c:pt>
                <c:pt idx="3">
                  <c:v>7.5</c:v>
                </c:pt>
                <c:pt idx="4">
                  <c:v>7.6</c:v>
                </c:pt>
                <c:pt idx="5">
                  <c:v>7.65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'#10'!$F$2</c:f>
              <c:strCache>
                <c:ptCount val="1"/>
                <c:pt idx="0">
                  <c:v>Department Summer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'#10'!$B$3:$B$8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'#10'!$F$3:$F$8</c:f>
              <c:numCache>
                <c:formatCode>0.0</c:formatCode>
                <c:ptCount val="6"/>
                <c:pt idx="1">
                  <c:v>1.9</c:v>
                </c:pt>
                <c:pt idx="2">
                  <c:v>2.6</c:v>
                </c:pt>
                <c:pt idx="3">
                  <c:v>2.8</c:v>
                </c:pt>
                <c:pt idx="4">
                  <c:v>2.4</c:v>
                </c:pt>
                <c:pt idx="5">
                  <c:v>2.4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'#10'!$H$2</c:f>
              <c:strCache>
                <c:ptCount val="1"/>
                <c:pt idx="0">
                  <c:v>University Summer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'#10'!$B$3:$B$8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'#10'!$H$3:$H$8</c:f>
              <c:numCache>
                <c:formatCode>0.0</c:formatCode>
                <c:ptCount val="6"/>
                <c:pt idx="1">
                  <c:v>3</c:v>
                </c:pt>
                <c:pt idx="2">
                  <c:v>3.1</c:v>
                </c:pt>
                <c:pt idx="3">
                  <c:v>3</c:v>
                </c:pt>
                <c:pt idx="4">
                  <c:v>2.9</c:v>
                </c:pt>
                <c:pt idx="5">
                  <c:v>2.8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'#10'!$G$2</c:f>
              <c:strCache>
                <c:ptCount val="1"/>
                <c:pt idx="0">
                  <c:v>College Summer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'#10'!$B$3:$B$8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'#10'!$G$3:$G$8</c:f>
              <c:numCache>
                <c:formatCode>0.0</c:formatCode>
                <c:ptCount val="6"/>
                <c:pt idx="1">
                  <c:v>2.7</c:v>
                </c:pt>
                <c:pt idx="2">
                  <c:v>2.8</c:v>
                </c:pt>
                <c:pt idx="3">
                  <c:v>2.5</c:v>
                </c:pt>
                <c:pt idx="4">
                  <c:v>2.4</c:v>
                </c:pt>
                <c:pt idx="5">
                  <c:v>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8560"/>
        <c:axId val="33220096"/>
      </c:lineChart>
      <c:catAx>
        <c:axId val="332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220096"/>
        <c:crosses val="autoZero"/>
        <c:auto val="1"/>
        <c:lblAlgn val="ctr"/>
        <c:lblOffset val="100"/>
        <c:noMultiLvlLbl val="0"/>
      </c:catAx>
      <c:valAx>
        <c:axId val="3322009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33218560"/>
        <c:crosses val="autoZero"/>
        <c:crossBetween val="between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2602249601795097"/>
          <c:y val="0.16264707683275612"/>
          <c:w val="0.17397750398204906"/>
          <c:h val="0.208585584243197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 baseline="0"/>
              <a:t>Average Class Size (#11)</a:t>
            </a:r>
            <a:endParaRPr lang="en-US" sz="14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13713910761155"/>
          <c:y val="0.11821217551997265"/>
          <c:w val="0.75362401574803151"/>
          <c:h val="0.71952597504491655"/>
        </c:manualLayout>
      </c:layout>
      <c:lineChart>
        <c:grouping val="standard"/>
        <c:varyColors val="0"/>
        <c:ser>
          <c:idx val="1"/>
          <c:order val="0"/>
          <c:tx>
            <c:strRef>
              <c:f>'#11'!$C$2</c:f>
              <c:strCache>
                <c:ptCount val="1"/>
                <c:pt idx="0">
                  <c:v>Lower-div</c:v>
                </c:pt>
              </c:strCache>
            </c:strRef>
          </c:tx>
          <c:marker>
            <c:symbol val="none"/>
          </c:marker>
          <c:cat>
            <c:strRef>
              <c:f>'#11'!$B$3:$B$8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'#11'!$C$3:$C$8</c:f>
              <c:numCache>
                <c:formatCode>General</c:formatCode>
                <c:ptCount val="6"/>
                <c:pt idx="0">
                  <c:v>33.1</c:v>
                </c:pt>
                <c:pt idx="1">
                  <c:v>33</c:v>
                </c:pt>
                <c:pt idx="2">
                  <c:v>33.700000000000003</c:v>
                </c:pt>
                <c:pt idx="3">
                  <c:v>34.5</c:v>
                </c:pt>
                <c:pt idx="4">
                  <c:v>35.1</c:v>
                </c:pt>
                <c:pt idx="5">
                  <c:v>35.5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'#11'!$D$2</c:f>
              <c:strCache>
                <c:ptCount val="1"/>
                <c:pt idx="0">
                  <c:v>Upper-div</c:v>
                </c:pt>
              </c:strCache>
            </c:strRef>
          </c:tx>
          <c:marker>
            <c:symbol val="none"/>
          </c:marker>
          <c:cat>
            <c:strRef>
              <c:f>'#11'!$B$3:$B$8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'#11'!$D$3:$D$8</c:f>
              <c:numCache>
                <c:formatCode>General</c:formatCode>
                <c:ptCount val="6"/>
                <c:pt idx="0">
                  <c:v>25.8</c:v>
                </c:pt>
                <c:pt idx="1">
                  <c:v>26.5</c:v>
                </c:pt>
                <c:pt idx="2">
                  <c:v>25.1</c:v>
                </c:pt>
                <c:pt idx="3">
                  <c:v>24.4</c:v>
                </c:pt>
                <c:pt idx="4">
                  <c:v>23.8</c:v>
                </c:pt>
                <c:pt idx="5">
                  <c:v>24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'#11'!$E$2</c:f>
              <c:strCache>
                <c:ptCount val="1"/>
                <c:pt idx="0">
                  <c:v>Graduate</c:v>
                </c:pt>
              </c:strCache>
            </c:strRef>
          </c:tx>
          <c:marker>
            <c:symbol val="none"/>
          </c:marker>
          <c:cat>
            <c:strRef>
              <c:f>'#11'!$B$3:$B$8</c:f>
              <c:strCache>
                <c:ptCount val="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</c:strCache>
            </c:strRef>
          </c:cat>
          <c:val>
            <c:numRef>
              <c:f>'#11'!$E$3:$E$8</c:f>
              <c:numCache>
                <c:formatCode>General</c:formatCode>
                <c:ptCount val="6"/>
                <c:pt idx="0">
                  <c:v>10.1</c:v>
                </c:pt>
                <c:pt idx="1">
                  <c:v>9.5</c:v>
                </c:pt>
                <c:pt idx="2">
                  <c:v>9.6999999999999993</c:v>
                </c:pt>
                <c:pt idx="3">
                  <c:v>12.1</c:v>
                </c:pt>
                <c:pt idx="4">
                  <c:v>7.8</c:v>
                </c:pt>
                <c:pt idx="5">
                  <c:v>10.5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19392"/>
        <c:axId val="42220928"/>
      </c:lineChart>
      <c:catAx>
        <c:axId val="4221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2220928"/>
        <c:crosses val="autoZero"/>
        <c:auto val="1"/>
        <c:lblAlgn val="ctr"/>
        <c:lblOffset val="100"/>
        <c:noMultiLvlLbl val="0"/>
      </c:catAx>
      <c:valAx>
        <c:axId val="42220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1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109448818897636"/>
          <c:y val="0.11198454153286787"/>
          <c:w val="0.14689648950131234"/>
          <c:h val="0.1724234240524719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4761</xdr:rowOff>
    </xdr:from>
    <xdr:to>
      <xdr:col>15</xdr:col>
      <xdr:colOff>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0.82447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1095455" y="1642954"/>
          <a:ext cx="2648171" cy="419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Student</a:t>
          </a:r>
          <a:r>
            <a:rPr lang="en-US" sz="1200" baseline="0"/>
            <a:t> Credit Hours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0.97813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00100" y="3444846"/>
          <a:ext cx="5162551" cy="408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1</xdr:row>
      <xdr:rowOff>185736</xdr:rowOff>
    </xdr:from>
    <xdr:to>
      <xdr:col>16</xdr:col>
      <xdr:colOff>609599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0.81424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757234" y="1147762"/>
          <a:ext cx="1857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Number</a:t>
          </a:r>
          <a:r>
            <a:rPr lang="en-US" sz="1200" baseline="0"/>
            <a:t> of Faculty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0.81667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0076" y="2452688"/>
          <a:ext cx="3133724" cy="2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0</xdr:row>
      <xdr:rowOff>166686</xdr:rowOff>
    </xdr:from>
    <xdr:to>
      <xdr:col>16</xdr:col>
      <xdr:colOff>9524</xdr:colOff>
      <xdr:row>20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0.81424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757234" y="1147762"/>
          <a:ext cx="1857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Percent</a:t>
          </a:r>
          <a:r>
            <a:rPr lang="en-US" sz="1200" baseline="0"/>
            <a:t> of Student Credit Hours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0.81667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0076" y="2452688"/>
          <a:ext cx="3133724" cy="2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0</xdr:row>
      <xdr:rowOff>166686</xdr:rowOff>
    </xdr:from>
    <xdr:to>
      <xdr:col>19</xdr:col>
      <xdr:colOff>9524</xdr:colOff>
      <xdr:row>20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0.81424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757234" y="1147762"/>
          <a:ext cx="1857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aseline="0"/>
            <a:t>Teaching Workload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0.81667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0076" y="2452688"/>
          <a:ext cx="3133724" cy="2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4761</xdr:rowOff>
    </xdr:from>
    <xdr:to>
      <xdr:col>16</xdr:col>
      <xdr:colOff>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0.81424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757234" y="1147762"/>
          <a:ext cx="1857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Number</a:t>
          </a:r>
          <a:r>
            <a:rPr lang="en-US" sz="1200" baseline="0"/>
            <a:t> of Students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0.81667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0076" y="2452688"/>
          <a:ext cx="3133724" cy="2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185737</xdr:rowOff>
    </xdr:from>
    <xdr:to>
      <xdr:col>16</xdr:col>
      <xdr:colOff>9525</xdr:colOff>
      <xdr:row>21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0.81424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757234" y="1147762"/>
          <a:ext cx="1857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Number</a:t>
          </a:r>
          <a:r>
            <a:rPr lang="en-US" sz="1200" baseline="0"/>
            <a:t> of Students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0.81667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0076" y="2452688"/>
          <a:ext cx="3133724" cy="2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0.82447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1095455" y="1642954"/>
          <a:ext cx="2648171" cy="419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Cost</a:t>
          </a:r>
          <a:r>
            <a:rPr lang="en-US" sz="1200" baseline="0"/>
            <a:t> Per Credit Hour ($)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0.97813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00100" y="3444846"/>
          <a:ext cx="5162551" cy="408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4761</xdr:rowOff>
    </xdr:from>
    <xdr:to>
      <xdr:col>15</xdr:col>
      <xdr:colOff>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0.81424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757234" y="1147762"/>
          <a:ext cx="1857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Number</a:t>
          </a:r>
          <a:r>
            <a:rPr lang="en-US" sz="1200" baseline="0"/>
            <a:t> of Students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0.81667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0076" y="2452688"/>
          <a:ext cx="3133724" cy="2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4761</xdr:rowOff>
    </xdr:from>
    <xdr:to>
      <xdr:col>15</xdr:col>
      <xdr:colOff>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0.81424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757234" y="1147762"/>
          <a:ext cx="1857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Number</a:t>
          </a:r>
          <a:r>
            <a:rPr lang="en-US" sz="1200" baseline="0"/>
            <a:t> of Students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0.81667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0076" y="2452688"/>
          <a:ext cx="3133724" cy="2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0</xdr:row>
      <xdr:rowOff>166686</xdr:rowOff>
    </xdr:from>
    <xdr:to>
      <xdr:col>16</xdr:col>
      <xdr:colOff>9524</xdr:colOff>
      <xdr:row>20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0.0125</cdr:x>
      <cdr:y>0.58854</cdr:y>
    </cdr:from>
    <cdr:to>
      <cdr:x>0.2125</cdr:x>
      <cdr:y>0.92188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16144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0.00313</cdr:x>
      <cdr:y>0.13715</cdr:y>
    </cdr:from>
    <cdr:to>
      <cdr:x>0.07188</cdr:x>
      <cdr:y>0.81424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757234" y="1147762"/>
          <a:ext cx="1857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Number</a:t>
          </a:r>
          <a:r>
            <a:rPr lang="en-US" sz="1200" baseline="0"/>
            <a:t> of Students</a:t>
          </a:r>
          <a:endParaRPr lang="en-US" sz="1200"/>
        </a:p>
      </cdr:txBody>
    </cdr:sp>
  </cdr:relSizeAnchor>
  <cdr:relSizeAnchor xmlns:cdr="http://schemas.openxmlformats.org/drawingml/2006/chartDrawing">
    <cdr:from>
      <cdr:x>0.13125</cdr:x>
      <cdr:y>0.8941</cdr:y>
    </cdr:from>
    <cdr:to>
      <cdr:x>0.81667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0076" y="2452688"/>
          <a:ext cx="3133724" cy="2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Year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185737</xdr:rowOff>
    </xdr:from>
    <xdr:to>
      <xdr:col>16</xdr:col>
      <xdr:colOff>9525</xdr:colOff>
      <xdr:row>21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workbookViewId="0">
      <selection activeCell="I66" sqref="I66"/>
    </sheetView>
  </sheetViews>
  <sheetFormatPr defaultRowHeight="15"/>
  <cols>
    <col min="1" max="1" width="21.42578125" style="1" bestFit="1" customWidth="1"/>
    <col min="2" max="2" width="12.85546875" style="1" bestFit="1" customWidth="1"/>
    <col min="3" max="5" width="15.7109375" style="1" bestFit="1" customWidth="1"/>
    <col min="6" max="6" width="12.85546875" style="1" bestFit="1" customWidth="1"/>
    <col min="7" max="7" width="15.7109375" style="1" bestFit="1" customWidth="1"/>
    <col min="8" max="16384" width="9.140625" style="1"/>
  </cols>
  <sheetData>
    <row r="1" spans="1:5" s="2" customFormat="1" ht="15.95" customHeight="1">
      <c r="A1" s="2" t="s">
        <v>32</v>
      </c>
    </row>
    <row r="2" spans="1:5" ht="27.95" customHeight="1">
      <c r="A2" s="3"/>
    </row>
    <row r="3" spans="1:5">
      <c r="A3" s="28" t="s">
        <v>0</v>
      </c>
      <c r="B3" s="29"/>
      <c r="C3" s="25" t="s">
        <v>1</v>
      </c>
      <c r="D3" s="27"/>
      <c r="E3" s="4">
        <v>2</v>
      </c>
    </row>
    <row r="4" spans="1:5">
      <c r="A4" s="30"/>
      <c r="B4" s="31"/>
      <c r="C4" s="4" t="s">
        <v>2</v>
      </c>
      <c r="D4" s="4" t="s">
        <v>3</v>
      </c>
      <c r="E4" s="4" t="s">
        <v>4</v>
      </c>
    </row>
    <row r="5" spans="1:5">
      <c r="A5" s="20" t="s">
        <v>5</v>
      </c>
      <c r="B5" s="5">
        <v>2009</v>
      </c>
      <c r="C5" s="6">
        <v>141</v>
      </c>
      <c r="D5" s="6">
        <v>0</v>
      </c>
      <c r="E5" s="6">
        <v>76</v>
      </c>
    </row>
    <row r="6" spans="1:5">
      <c r="A6" s="21"/>
      <c r="B6" s="5">
        <v>2010</v>
      </c>
      <c r="C6" s="6">
        <v>164</v>
      </c>
      <c r="D6" s="6">
        <v>1</v>
      </c>
      <c r="E6" s="6">
        <v>117</v>
      </c>
    </row>
    <row r="7" spans="1:5">
      <c r="A7" s="21"/>
      <c r="B7" s="5">
        <v>2011</v>
      </c>
      <c r="C7" s="6">
        <v>171</v>
      </c>
      <c r="D7" s="6">
        <v>3</v>
      </c>
      <c r="E7" s="6">
        <v>132</v>
      </c>
    </row>
    <row r="8" spans="1:5">
      <c r="A8" s="21"/>
      <c r="B8" s="5">
        <v>2012</v>
      </c>
      <c r="C8" s="6">
        <v>164</v>
      </c>
      <c r="D8" s="6">
        <v>1</v>
      </c>
      <c r="E8" s="6">
        <v>128</v>
      </c>
    </row>
    <row r="9" spans="1:5">
      <c r="A9" s="21"/>
      <c r="B9" s="5">
        <v>2013</v>
      </c>
      <c r="C9" s="6">
        <v>150</v>
      </c>
      <c r="D9" s="6">
        <v>1</v>
      </c>
      <c r="E9" s="6">
        <v>159</v>
      </c>
    </row>
    <row r="10" spans="1:5">
      <c r="A10" s="21"/>
      <c r="B10" s="5">
        <v>2014</v>
      </c>
      <c r="C10" s="6">
        <v>136</v>
      </c>
      <c r="D10" s="6">
        <v>9</v>
      </c>
      <c r="E10" s="6">
        <v>139</v>
      </c>
    </row>
    <row r="11" spans="1:5">
      <c r="A11" s="22"/>
      <c r="B11" s="5">
        <v>2015</v>
      </c>
      <c r="C11" s="6">
        <v>127</v>
      </c>
      <c r="D11" s="6">
        <v>7</v>
      </c>
      <c r="E11" s="6">
        <v>126</v>
      </c>
    </row>
    <row r="12" spans="1:5">
      <c r="A12" s="20" t="s">
        <v>6</v>
      </c>
      <c r="B12" s="5">
        <v>2009</v>
      </c>
      <c r="C12" s="6">
        <v>605</v>
      </c>
      <c r="D12" s="6">
        <v>26</v>
      </c>
      <c r="E12" s="6">
        <v>197</v>
      </c>
    </row>
    <row r="13" spans="1:5">
      <c r="A13" s="21"/>
      <c r="B13" s="5">
        <v>2010</v>
      </c>
      <c r="C13" s="6">
        <v>645</v>
      </c>
      <c r="D13" s="6">
        <v>25</v>
      </c>
      <c r="E13" s="6">
        <v>243</v>
      </c>
    </row>
    <row r="14" spans="1:5">
      <c r="A14" s="21"/>
      <c r="B14" s="5">
        <v>2011</v>
      </c>
      <c r="C14" s="6">
        <v>661</v>
      </c>
      <c r="D14" s="6">
        <v>25</v>
      </c>
      <c r="E14" s="6">
        <v>266</v>
      </c>
    </row>
    <row r="15" spans="1:5">
      <c r="A15" s="21"/>
      <c r="B15" s="5">
        <v>2012</v>
      </c>
      <c r="C15" s="6">
        <v>676</v>
      </c>
      <c r="D15" s="6">
        <v>31</v>
      </c>
      <c r="E15" s="6">
        <v>293</v>
      </c>
    </row>
    <row r="16" spans="1:5">
      <c r="A16" s="21"/>
      <c r="B16" s="5">
        <v>2013</v>
      </c>
      <c r="C16" s="6">
        <v>664</v>
      </c>
      <c r="D16" s="6">
        <v>28</v>
      </c>
      <c r="E16" s="6">
        <v>320</v>
      </c>
    </row>
    <row r="17" spans="1:5">
      <c r="A17" s="21"/>
      <c r="B17" s="5">
        <v>2014</v>
      </c>
      <c r="C17" s="6">
        <v>649</v>
      </c>
      <c r="D17" s="6">
        <v>34</v>
      </c>
      <c r="E17" s="6">
        <v>308</v>
      </c>
    </row>
    <row r="18" spans="1:5">
      <c r="A18" s="22"/>
      <c r="B18" s="5">
        <v>2015</v>
      </c>
      <c r="C18" s="6">
        <v>681</v>
      </c>
      <c r="D18" s="6">
        <v>35</v>
      </c>
      <c r="E18" s="6">
        <v>344</v>
      </c>
    </row>
    <row r="19" spans="1:5">
      <c r="A19" s="20" t="s">
        <v>7</v>
      </c>
      <c r="B19" s="5">
        <v>2010</v>
      </c>
      <c r="C19" s="6">
        <v>557</v>
      </c>
      <c r="D19" s="6">
        <v>29</v>
      </c>
      <c r="E19" s="6">
        <v>223</v>
      </c>
    </row>
    <row r="20" spans="1:5">
      <c r="A20" s="21"/>
      <c r="B20" s="5">
        <v>2011</v>
      </c>
      <c r="C20" s="6">
        <v>600</v>
      </c>
      <c r="D20" s="6">
        <v>26</v>
      </c>
      <c r="E20" s="6">
        <v>252</v>
      </c>
    </row>
    <row r="21" spans="1:5">
      <c r="A21" s="21"/>
      <c r="B21" s="5">
        <v>2012</v>
      </c>
      <c r="C21" s="6">
        <v>587</v>
      </c>
      <c r="D21" s="6">
        <v>26</v>
      </c>
      <c r="E21" s="6">
        <v>287</v>
      </c>
    </row>
    <row r="22" spans="1:5">
      <c r="A22" s="21"/>
      <c r="B22" s="5">
        <v>2013</v>
      </c>
      <c r="C22" s="6">
        <v>592</v>
      </c>
      <c r="D22" s="6">
        <v>29</v>
      </c>
      <c r="E22" s="6">
        <v>310</v>
      </c>
    </row>
    <row r="23" spans="1:5">
      <c r="A23" s="21"/>
      <c r="B23" s="5">
        <v>2014</v>
      </c>
      <c r="C23" s="6">
        <v>579</v>
      </c>
      <c r="D23" s="6">
        <v>26</v>
      </c>
      <c r="E23" s="6">
        <v>319</v>
      </c>
    </row>
    <row r="24" spans="1:5">
      <c r="A24" s="22"/>
      <c r="B24" s="5">
        <v>2015</v>
      </c>
      <c r="C24" s="6">
        <v>570</v>
      </c>
      <c r="D24" s="6">
        <v>30</v>
      </c>
      <c r="E24" s="6">
        <v>310</v>
      </c>
    </row>
    <row r="25" spans="1:5" ht="42" customHeight="1">
      <c r="A25" s="3"/>
    </row>
    <row r="26" spans="1:5">
      <c r="A26" s="23" t="s">
        <v>0</v>
      </c>
      <c r="B26" s="25" t="s">
        <v>8</v>
      </c>
      <c r="C26" s="26"/>
      <c r="D26" s="27"/>
    </row>
    <row r="27" spans="1:5">
      <c r="A27" s="24"/>
      <c r="B27" s="4" t="s">
        <v>9</v>
      </c>
      <c r="C27" s="4" t="s">
        <v>3</v>
      </c>
      <c r="D27" s="4" t="s">
        <v>10</v>
      </c>
    </row>
    <row r="28" spans="1:5">
      <c r="A28" s="5" t="s">
        <v>11</v>
      </c>
      <c r="B28" s="6">
        <v>75</v>
      </c>
      <c r="C28" s="6">
        <v>4</v>
      </c>
      <c r="D28" s="6">
        <v>57</v>
      </c>
    </row>
    <row r="29" spans="1:5">
      <c r="A29" s="5" t="s">
        <v>12</v>
      </c>
      <c r="B29" s="6">
        <v>84</v>
      </c>
      <c r="C29" s="6">
        <v>5</v>
      </c>
      <c r="D29" s="6">
        <v>81</v>
      </c>
    </row>
    <row r="30" spans="1:5">
      <c r="A30" s="5" t="s">
        <v>13</v>
      </c>
      <c r="B30" s="6">
        <v>100</v>
      </c>
      <c r="C30" s="6">
        <v>10</v>
      </c>
      <c r="D30" s="6">
        <v>93</v>
      </c>
    </row>
    <row r="31" spans="1:5">
      <c r="A31" s="5" t="s">
        <v>14</v>
      </c>
      <c r="B31" s="6">
        <v>104</v>
      </c>
      <c r="C31" s="6">
        <v>11</v>
      </c>
      <c r="D31" s="6">
        <v>98</v>
      </c>
    </row>
    <row r="32" spans="1:5">
      <c r="A32" s="5" t="s">
        <v>15</v>
      </c>
      <c r="B32" s="6">
        <v>94</v>
      </c>
      <c r="C32" s="6">
        <v>5</v>
      </c>
      <c r="D32" s="6">
        <v>103</v>
      </c>
    </row>
    <row r="33" spans="1:7">
      <c r="A33" s="5" t="s">
        <v>16</v>
      </c>
      <c r="B33" s="6">
        <v>108</v>
      </c>
      <c r="C33" s="6">
        <v>17</v>
      </c>
      <c r="D33" s="6">
        <v>121</v>
      </c>
    </row>
    <row r="34" spans="1:7" ht="42" customHeight="1">
      <c r="A34" s="3"/>
    </row>
    <row r="35" spans="1:7" ht="42" customHeight="1">
      <c r="A35" s="23" t="s">
        <v>0</v>
      </c>
      <c r="B35" s="4">
        <v>4</v>
      </c>
      <c r="C35" s="4">
        <v>5</v>
      </c>
      <c r="D35" s="4">
        <v>6</v>
      </c>
      <c r="E35" s="4">
        <v>7</v>
      </c>
      <c r="F35" s="4">
        <v>8</v>
      </c>
      <c r="G35" s="4">
        <v>9</v>
      </c>
    </row>
    <row r="36" spans="1:7" ht="39">
      <c r="A36" s="24"/>
      <c r="B36" s="4" t="s">
        <v>17</v>
      </c>
      <c r="C36" s="4" t="s">
        <v>18</v>
      </c>
      <c r="D36" s="4" t="s">
        <v>45</v>
      </c>
      <c r="E36" s="4" t="s">
        <v>19</v>
      </c>
      <c r="F36" s="4" t="s">
        <v>20</v>
      </c>
      <c r="G36" s="4" t="s">
        <v>21</v>
      </c>
    </row>
    <row r="37" spans="1:7">
      <c r="A37" s="5" t="s">
        <v>11</v>
      </c>
      <c r="B37" s="6">
        <v>27519</v>
      </c>
      <c r="C37" s="11">
        <v>35</v>
      </c>
      <c r="D37" s="11">
        <v>42</v>
      </c>
      <c r="E37" s="6">
        <v>14871</v>
      </c>
      <c r="F37" s="6">
        <v>22229</v>
      </c>
      <c r="G37" s="7">
        <v>0.44800000000000001</v>
      </c>
    </row>
    <row r="38" spans="1:7">
      <c r="A38" s="5" t="s">
        <v>12</v>
      </c>
      <c r="B38" s="6">
        <v>27680</v>
      </c>
      <c r="C38" s="11">
        <v>34</v>
      </c>
      <c r="D38" s="11">
        <v>43</v>
      </c>
      <c r="E38" s="6">
        <v>12507</v>
      </c>
      <c r="F38" s="6">
        <v>24401</v>
      </c>
      <c r="G38" s="7">
        <v>0.32100000000000001</v>
      </c>
    </row>
    <row r="39" spans="1:7">
      <c r="A39" s="5" t="s">
        <v>13</v>
      </c>
      <c r="B39" s="6">
        <v>26959</v>
      </c>
      <c r="C39" s="11">
        <v>32</v>
      </c>
      <c r="D39" s="11">
        <v>41</v>
      </c>
      <c r="E39" s="6">
        <v>13079</v>
      </c>
      <c r="F39" s="6">
        <v>23718</v>
      </c>
      <c r="G39" s="7">
        <v>0.36699999999999999</v>
      </c>
    </row>
    <row r="40" spans="1:7">
      <c r="A40" s="5" t="s">
        <v>14</v>
      </c>
      <c r="B40" s="6">
        <v>26820</v>
      </c>
      <c r="C40" s="11">
        <v>34</v>
      </c>
      <c r="D40" s="11">
        <v>42</v>
      </c>
      <c r="E40" s="6">
        <v>14466</v>
      </c>
      <c r="F40" s="6">
        <v>23578</v>
      </c>
      <c r="G40" s="7">
        <v>0.39700000000000002</v>
      </c>
    </row>
    <row r="41" spans="1:7">
      <c r="A41" s="5" t="s">
        <v>15</v>
      </c>
      <c r="B41" s="6">
        <v>26663</v>
      </c>
      <c r="C41" s="11">
        <v>34</v>
      </c>
      <c r="D41" s="11">
        <v>42</v>
      </c>
      <c r="E41" s="6">
        <v>15489</v>
      </c>
      <c r="F41" s="6">
        <v>24245</v>
      </c>
      <c r="G41" s="7">
        <v>0.46500000000000002</v>
      </c>
    </row>
    <row r="42" spans="1:7">
      <c r="A42" s="5" t="s">
        <v>16</v>
      </c>
      <c r="B42" s="6">
        <v>27170</v>
      </c>
      <c r="C42" s="11">
        <v>34</v>
      </c>
      <c r="D42" s="11">
        <v>43</v>
      </c>
      <c r="E42" s="6">
        <v>15927</v>
      </c>
      <c r="F42" s="6">
        <v>24517</v>
      </c>
      <c r="G42" s="7">
        <v>0.48599999999999999</v>
      </c>
    </row>
    <row r="43" spans="1:7" ht="31.5" customHeight="1">
      <c r="A43" s="3"/>
    </row>
    <row r="44" spans="1:7" s="2" customFormat="1" ht="15.95" customHeight="1">
      <c r="A44" s="2" t="s">
        <v>42</v>
      </c>
    </row>
    <row r="45" spans="1:7" ht="27.95" customHeight="1">
      <c r="A45" s="3"/>
    </row>
    <row r="46" spans="1:7" ht="39">
      <c r="A46" s="28" t="s">
        <v>0</v>
      </c>
      <c r="B46" s="29"/>
      <c r="C46" s="4" t="s">
        <v>22</v>
      </c>
    </row>
    <row r="47" spans="1:7">
      <c r="A47" s="30"/>
      <c r="B47" s="31"/>
      <c r="C47" s="4" t="s">
        <v>23</v>
      </c>
      <c r="D47" s="15" t="s">
        <v>40</v>
      </c>
      <c r="E47" s="15" t="s">
        <v>41</v>
      </c>
    </row>
    <row r="48" spans="1:7">
      <c r="A48" s="20" t="s">
        <v>5</v>
      </c>
      <c r="B48" s="5">
        <v>2009</v>
      </c>
      <c r="C48" s="12" t="s">
        <v>31</v>
      </c>
      <c r="D48" s="15" t="s">
        <v>31</v>
      </c>
      <c r="E48" s="15" t="s">
        <v>31</v>
      </c>
    </row>
    <row r="49" spans="1:5">
      <c r="A49" s="21"/>
      <c r="B49" s="5">
        <v>2010</v>
      </c>
      <c r="C49" s="12">
        <v>1.9</v>
      </c>
      <c r="D49" s="15">
        <v>2.7</v>
      </c>
      <c r="E49" s="15">
        <v>3</v>
      </c>
    </row>
    <row r="50" spans="1:5">
      <c r="A50" s="21"/>
      <c r="B50" s="5">
        <v>2011</v>
      </c>
      <c r="C50" s="12">
        <v>2.6</v>
      </c>
      <c r="D50" s="15">
        <v>2.8</v>
      </c>
      <c r="E50" s="15">
        <v>3.1</v>
      </c>
    </row>
    <row r="51" spans="1:5">
      <c r="A51" s="21"/>
      <c r="B51" s="5">
        <v>2012</v>
      </c>
      <c r="C51" s="12">
        <v>2.8</v>
      </c>
      <c r="D51" s="15">
        <v>2.5</v>
      </c>
      <c r="E51" s="15">
        <v>3</v>
      </c>
    </row>
    <row r="52" spans="1:5">
      <c r="A52" s="21"/>
      <c r="B52" s="5">
        <v>2013</v>
      </c>
      <c r="C52" s="12">
        <v>2.4</v>
      </c>
      <c r="D52" s="15">
        <v>2.4</v>
      </c>
      <c r="E52" s="15">
        <v>2.9</v>
      </c>
    </row>
    <row r="53" spans="1:5">
      <c r="A53" s="21"/>
      <c r="B53" s="5">
        <v>2014</v>
      </c>
      <c r="C53" s="12">
        <v>2.4</v>
      </c>
      <c r="D53" s="15">
        <v>2.1</v>
      </c>
      <c r="E53" s="15">
        <v>2.8</v>
      </c>
    </row>
    <row r="54" spans="1:5">
      <c r="A54" s="22"/>
      <c r="B54" s="5">
        <v>2015</v>
      </c>
      <c r="C54" s="12">
        <v>1.9</v>
      </c>
      <c r="D54" s="15">
        <v>2</v>
      </c>
      <c r="E54" s="15">
        <v>2.7</v>
      </c>
    </row>
    <row r="55" spans="1:5">
      <c r="A55" s="20" t="s">
        <v>6</v>
      </c>
      <c r="B55" s="5">
        <v>2009</v>
      </c>
      <c r="C55" s="12">
        <v>6.4</v>
      </c>
      <c r="D55" s="15">
        <v>7.3</v>
      </c>
      <c r="E55" s="15">
        <v>7.8</v>
      </c>
    </row>
    <row r="56" spans="1:5">
      <c r="A56" s="21"/>
      <c r="B56" s="5">
        <v>2010</v>
      </c>
      <c r="C56" s="12">
        <v>6.4</v>
      </c>
      <c r="D56" s="15">
        <v>7.6</v>
      </c>
      <c r="E56" s="15">
        <v>7.7</v>
      </c>
    </row>
    <row r="57" spans="1:5">
      <c r="A57" s="21"/>
      <c r="B57" s="5">
        <v>2011</v>
      </c>
      <c r="C57" s="12">
        <v>6.1</v>
      </c>
      <c r="D57" s="15">
        <v>7.5</v>
      </c>
      <c r="E57" s="15">
        <v>7.7</v>
      </c>
    </row>
    <row r="58" spans="1:5">
      <c r="A58" s="21"/>
      <c r="B58" s="5">
        <v>2012</v>
      </c>
      <c r="C58" s="12">
        <v>6.1</v>
      </c>
      <c r="D58" s="15">
        <v>7.4</v>
      </c>
      <c r="E58" s="15">
        <v>7.6</v>
      </c>
    </row>
    <row r="59" spans="1:5">
      <c r="A59" s="21"/>
      <c r="B59" s="5">
        <v>2013</v>
      </c>
      <c r="C59" s="12">
        <v>7</v>
      </c>
      <c r="D59" s="15">
        <v>7.4</v>
      </c>
      <c r="E59" s="15">
        <v>7.6</v>
      </c>
    </row>
    <row r="60" spans="1:5">
      <c r="A60" s="21"/>
      <c r="B60" s="5">
        <v>2014</v>
      </c>
      <c r="C60" s="12">
        <v>6.7</v>
      </c>
      <c r="D60" s="15">
        <v>7.3</v>
      </c>
      <c r="E60" s="15">
        <v>7.7</v>
      </c>
    </row>
    <row r="61" spans="1:5">
      <c r="A61" s="22"/>
      <c r="B61" s="5">
        <v>2015</v>
      </c>
      <c r="C61" s="12">
        <v>7</v>
      </c>
      <c r="D61" s="15">
        <v>7.5</v>
      </c>
      <c r="E61" s="15">
        <v>8</v>
      </c>
    </row>
    <row r="62" spans="1:5">
      <c r="A62" s="21" t="s">
        <v>7</v>
      </c>
      <c r="B62" s="5">
        <v>2010</v>
      </c>
      <c r="C62" s="12">
        <v>6.5</v>
      </c>
      <c r="D62" s="15">
        <v>7.1</v>
      </c>
      <c r="E62" s="15">
        <v>7.6</v>
      </c>
    </row>
    <row r="63" spans="1:5">
      <c r="A63" s="21"/>
      <c r="B63" s="5">
        <v>2011</v>
      </c>
      <c r="C63" s="12">
        <v>6.2</v>
      </c>
      <c r="D63" s="15">
        <v>7.2</v>
      </c>
      <c r="E63" s="15">
        <v>7.4</v>
      </c>
    </row>
    <row r="64" spans="1:5">
      <c r="A64" s="21"/>
      <c r="B64" s="5">
        <v>2012</v>
      </c>
      <c r="C64" s="12">
        <v>6.3</v>
      </c>
      <c r="D64" s="15">
        <v>7.4</v>
      </c>
      <c r="E64" s="15">
        <v>7.7</v>
      </c>
    </row>
    <row r="65" spans="1:5">
      <c r="A65" s="21"/>
      <c r="B65" s="5">
        <v>2013</v>
      </c>
      <c r="C65" s="12">
        <v>6.4</v>
      </c>
      <c r="D65" s="15">
        <v>7.1</v>
      </c>
      <c r="E65" s="15">
        <v>7.4</v>
      </c>
    </row>
    <row r="66" spans="1:5">
      <c r="A66" s="21"/>
      <c r="B66" s="5">
        <v>2014</v>
      </c>
      <c r="C66" s="12">
        <v>6.2</v>
      </c>
      <c r="D66" s="15">
        <v>7.3</v>
      </c>
      <c r="E66" s="15">
        <v>7.6</v>
      </c>
    </row>
    <row r="67" spans="1:5">
      <c r="A67" s="22"/>
      <c r="B67" s="5">
        <v>2015</v>
      </c>
      <c r="C67" s="12">
        <v>6.3</v>
      </c>
      <c r="D67" s="15">
        <v>7</v>
      </c>
      <c r="E67" s="15">
        <v>7.6</v>
      </c>
    </row>
    <row r="68" spans="1:5" s="9" customFormat="1" ht="12" customHeight="1">
      <c r="A68" s="9" t="s">
        <v>24</v>
      </c>
    </row>
    <row r="69" spans="1:5" s="9" customFormat="1" ht="12" customHeight="1">
      <c r="A69" s="9" t="s">
        <v>25</v>
      </c>
    </row>
    <row r="70" spans="1:5" s="9" customFormat="1" ht="12" customHeight="1">
      <c r="A70" s="9" t="s">
        <v>26</v>
      </c>
    </row>
    <row r="71" spans="1:5" ht="42" customHeight="1">
      <c r="A71" s="3"/>
    </row>
    <row r="72" spans="1:5">
      <c r="A72" s="23" t="s">
        <v>0</v>
      </c>
      <c r="B72" s="25" t="s">
        <v>27</v>
      </c>
      <c r="C72" s="26"/>
      <c r="D72" s="27"/>
      <c r="E72" s="4">
        <v>12</v>
      </c>
    </row>
    <row r="73" spans="1:5">
      <c r="A73" s="24"/>
      <c r="B73" s="4" t="s">
        <v>28</v>
      </c>
      <c r="C73" s="4" t="s">
        <v>29</v>
      </c>
      <c r="D73" s="4" t="s">
        <v>3</v>
      </c>
      <c r="E73" s="4" t="s">
        <v>30</v>
      </c>
    </row>
    <row r="74" spans="1:5">
      <c r="A74" s="5" t="s">
        <v>11</v>
      </c>
      <c r="B74" s="8">
        <v>33.1</v>
      </c>
      <c r="C74" s="8">
        <v>25.8</v>
      </c>
      <c r="D74" s="8">
        <v>10.1</v>
      </c>
      <c r="E74" s="10">
        <v>145</v>
      </c>
    </row>
    <row r="75" spans="1:5">
      <c r="A75" s="5" t="s">
        <v>12</v>
      </c>
      <c r="B75" s="8">
        <v>33</v>
      </c>
      <c r="C75" s="8">
        <v>26.5</v>
      </c>
      <c r="D75" s="8">
        <v>9.5</v>
      </c>
      <c r="E75" s="10">
        <v>148</v>
      </c>
    </row>
    <row r="76" spans="1:5">
      <c r="A76" s="5" t="s">
        <v>13</v>
      </c>
      <c r="B76" s="8">
        <v>33.700000000000003</v>
      </c>
      <c r="C76" s="8">
        <v>25.1</v>
      </c>
      <c r="D76" s="8">
        <v>9.6999999999999993</v>
      </c>
      <c r="E76" s="10">
        <v>156</v>
      </c>
    </row>
    <row r="77" spans="1:5">
      <c r="A77" s="5" t="s">
        <v>14</v>
      </c>
      <c r="B77" s="8">
        <v>34.5</v>
      </c>
      <c r="C77" s="8">
        <v>24.4</v>
      </c>
      <c r="D77" s="8">
        <v>12.1</v>
      </c>
      <c r="E77" s="10">
        <v>164</v>
      </c>
    </row>
    <row r="78" spans="1:5">
      <c r="A78" s="5" t="s">
        <v>15</v>
      </c>
      <c r="B78" s="8">
        <v>35.1</v>
      </c>
      <c r="C78" s="8">
        <v>23.8</v>
      </c>
      <c r="D78" s="8">
        <v>7.8</v>
      </c>
      <c r="E78" s="10">
        <v>174</v>
      </c>
    </row>
    <row r="79" spans="1:5">
      <c r="A79" s="5" t="s">
        <v>16</v>
      </c>
      <c r="B79" s="8">
        <v>35.5</v>
      </c>
      <c r="C79" s="8">
        <v>24</v>
      </c>
      <c r="D79" s="8">
        <v>10.5</v>
      </c>
      <c r="E79" s="10">
        <v>172</v>
      </c>
    </row>
  </sheetData>
  <mergeCells count="14">
    <mergeCell ref="A26:A27"/>
    <mergeCell ref="B26:D26"/>
    <mergeCell ref="A35:A36"/>
    <mergeCell ref="A3:B4"/>
    <mergeCell ref="C3:D3"/>
    <mergeCell ref="A5:A11"/>
    <mergeCell ref="A12:A18"/>
    <mergeCell ref="A19:A24"/>
    <mergeCell ref="A55:A61"/>
    <mergeCell ref="A62:A67"/>
    <mergeCell ref="A72:A73"/>
    <mergeCell ref="B72:D72"/>
    <mergeCell ref="A46:B47"/>
    <mergeCell ref="A48:A54"/>
  </mergeCells>
  <pageMargins left="0.5" right="0.5" top="0.75" bottom="0.75" header="0.5" footer="0.5"/>
  <pageSetup fitToHeight="999" orientation="portrait" horizontalDpi="300" verticalDpi="300"/>
  <headerFooter>
    <oddFooter>&amp;L&amp;f 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workbookViewId="0">
      <selection activeCell="B3" sqref="B3"/>
    </sheetView>
  </sheetViews>
  <sheetFormatPr defaultRowHeight="15"/>
  <sheetData>
    <row r="1" spans="2:18">
      <c r="C1" t="s">
        <v>44</v>
      </c>
    </row>
    <row r="2" spans="2:18">
      <c r="B2" s="16"/>
      <c r="C2" s="16" t="str">
        <f>+Department_Data!B73</f>
        <v>Lower-div</v>
      </c>
      <c r="D2" s="16" t="str">
        <f>+Department_Data!C73</f>
        <v>Upper-div</v>
      </c>
      <c r="E2" s="16" t="str">
        <f>+Department_Data!D73</f>
        <v>Graduate</v>
      </c>
      <c r="R2" s="17" t="s">
        <v>58</v>
      </c>
    </row>
    <row r="3" spans="2:18">
      <c r="B3" s="16" t="str">
        <f>+Department_Data!A74</f>
        <v>2009-10</v>
      </c>
      <c r="C3" s="16">
        <f>+Department_Data!B74</f>
        <v>33.1</v>
      </c>
      <c r="D3" s="16">
        <f>+Department_Data!C74</f>
        <v>25.8</v>
      </c>
      <c r="E3" s="16">
        <f>+Department_Data!D74</f>
        <v>10.1</v>
      </c>
      <c r="R3" s="17" t="s">
        <v>59</v>
      </c>
    </row>
    <row r="4" spans="2:18">
      <c r="B4" s="16" t="str">
        <f>+Department_Data!A75</f>
        <v>2010-11</v>
      </c>
      <c r="C4" s="16">
        <f>+Department_Data!B75</f>
        <v>33</v>
      </c>
      <c r="D4" s="16">
        <f>+Department_Data!C75</f>
        <v>26.5</v>
      </c>
      <c r="E4" s="16">
        <f>+Department_Data!D75</f>
        <v>9.5</v>
      </c>
      <c r="R4" s="17" t="s">
        <v>60</v>
      </c>
    </row>
    <row r="5" spans="2:18">
      <c r="B5" s="16" t="str">
        <f>+Department_Data!A76</f>
        <v>2011-12</v>
      </c>
      <c r="C5" s="16">
        <f>+Department_Data!B76</f>
        <v>33.700000000000003</v>
      </c>
      <c r="D5" s="16">
        <f>+Department_Data!C76</f>
        <v>25.1</v>
      </c>
      <c r="E5" s="16">
        <f>+Department_Data!D76</f>
        <v>9.6999999999999993</v>
      </c>
    </row>
    <row r="6" spans="2:18">
      <c r="B6" s="16" t="str">
        <f>+Department_Data!A77</f>
        <v>2012-13</v>
      </c>
      <c r="C6" s="16">
        <f>+Department_Data!B77</f>
        <v>34.5</v>
      </c>
      <c r="D6" s="16">
        <f>+Department_Data!C77</f>
        <v>24.4</v>
      </c>
      <c r="E6" s="16">
        <f>+Department_Data!D77</f>
        <v>12.1</v>
      </c>
    </row>
    <row r="7" spans="2:18">
      <c r="B7" s="16" t="str">
        <f>+Department_Data!A78</f>
        <v>2013-14</v>
      </c>
      <c r="C7" s="16">
        <f>+Department_Data!B78</f>
        <v>35.1</v>
      </c>
      <c r="D7" s="16">
        <f>+Department_Data!C78</f>
        <v>23.8</v>
      </c>
      <c r="E7" s="16">
        <f>+Department_Data!D78</f>
        <v>7.8</v>
      </c>
    </row>
    <row r="8" spans="2:18">
      <c r="B8" s="16" t="str">
        <f>+Department_Data!A79</f>
        <v>2014-15</v>
      </c>
      <c r="C8" s="16">
        <f>+Department_Data!B79</f>
        <v>35.5</v>
      </c>
      <c r="D8" s="16">
        <f>+Department_Data!C79</f>
        <v>24</v>
      </c>
      <c r="E8" s="16">
        <f>+Department_Data!D79</f>
        <v>10.5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workbookViewId="0">
      <selection activeCell="E9" sqref="E9"/>
    </sheetView>
  </sheetViews>
  <sheetFormatPr defaultRowHeight="15"/>
  <sheetData>
    <row r="1" spans="2:18">
      <c r="C1" t="s">
        <v>43</v>
      </c>
    </row>
    <row r="2" spans="2:18">
      <c r="C2" s="16" t="str">
        <f>+Department_Data!E73</f>
        <v>Cost per SCH</v>
      </c>
      <c r="R2" s="17" t="s">
        <v>58</v>
      </c>
    </row>
    <row r="3" spans="2:18">
      <c r="B3" s="16" t="str">
        <f>+Department_Data!A74</f>
        <v>2009-10</v>
      </c>
      <c r="C3" s="16">
        <f>+Department_Data!E74</f>
        <v>145</v>
      </c>
      <c r="R3" s="17" t="s">
        <v>59</v>
      </c>
    </row>
    <row r="4" spans="2:18">
      <c r="B4" s="16" t="str">
        <f>+Department_Data!A75</f>
        <v>2010-11</v>
      </c>
      <c r="C4" s="16">
        <f>+Department_Data!E75</f>
        <v>148</v>
      </c>
      <c r="R4" s="17" t="s">
        <v>60</v>
      </c>
    </row>
    <row r="5" spans="2:18">
      <c r="B5" s="16" t="str">
        <f>+Department_Data!A76</f>
        <v>2011-12</v>
      </c>
      <c r="C5" s="16">
        <f>+Department_Data!E76</f>
        <v>156</v>
      </c>
    </row>
    <row r="6" spans="2:18">
      <c r="B6" s="16" t="str">
        <f>+Department_Data!A77</f>
        <v>2012-13</v>
      </c>
      <c r="C6" s="16">
        <f>+Department_Data!E77</f>
        <v>164</v>
      </c>
    </row>
    <row r="7" spans="2:18">
      <c r="B7" s="16" t="str">
        <f>+Department_Data!A78</f>
        <v>2013-14</v>
      </c>
      <c r="C7" s="16">
        <f>+Department_Data!E78</f>
        <v>174</v>
      </c>
    </row>
    <row r="8" spans="2:18">
      <c r="B8" s="16" t="str">
        <f>+Department_Data!A79</f>
        <v>2014-15</v>
      </c>
      <c r="C8" s="16">
        <f>+Department_Data!E79</f>
        <v>172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"/>
  <sheetViews>
    <sheetView workbookViewId="0">
      <selection activeCell="C23" sqref="C23"/>
    </sheetView>
  </sheetViews>
  <sheetFormatPr defaultRowHeight="15"/>
  <sheetData>
    <row r="1" spans="2:17">
      <c r="C1" t="s">
        <v>33</v>
      </c>
    </row>
    <row r="2" spans="2:17">
      <c r="C2" s="13" t="s">
        <v>7</v>
      </c>
      <c r="D2" s="13" t="s">
        <v>6</v>
      </c>
      <c r="Q2" s="17" t="s">
        <v>58</v>
      </c>
    </row>
    <row r="3" spans="2:17">
      <c r="B3" s="16">
        <f>+Department_Data!B12</f>
        <v>2009</v>
      </c>
      <c r="C3" s="13"/>
      <c r="D3" s="16">
        <f>+Department_Data!C12</f>
        <v>605</v>
      </c>
      <c r="Q3" s="17" t="s">
        <v>59</v>
      </c>
    </row>
    <row r="4" spans="2:17">
      <c r="B4" s="16">
        <f>+Department_Data!B13</f>
        <v>2010</v>
      </c>
      <c r="C4" s="16">
        <f>+Department_Data!C19</f>
        <v>557</v>
      </c>
      <c r="D4" s="16">
        <f>+Department_Data!C13</f>
        <v>645</v>
      </c>
      <c r="Q4" s="17" t="s">
        <v>60</v>
      </c>
    </row>
    <row r="5" spans="2:17">
      <c r="B5" s="16">
        <f>+Department_Data!B14</f>
        <v>2011</v>
      </c>
      <c r="C5" s="16">
        <f>+Department_Data!C20</f>
        <v>600</v>
      </c>
      <c r="D5" s="16">
        <f>+Department_Data!C14</f>
        <v>661</v>
      </c>
    </row>
    <row r="6" spans="2:17">
      <c r="B6" s="16">
        <f>+Department_Data!B15</f>
        <v>2012</v>
      </c>
      <c r="C6" s="16">
        <f>+Department_Data!C21</f>
        <v>587</v>
      </c>
      <c r="D6" s="16">
        <f>+Department_Data!C15</f>
        <v>676</v>
      </c>
    </row>
    <row r="7" spans="2:17">
      <c r="B7" s="16">
        <f>+Department_Data!B16</f>
        <v>2013</v>
      </c>
      <c r="C7" s="16">
        <f>+Department_Data!C22</f>
        <v>592</v>
      </c>
      <c r="D7" s="16">
        <f>+Department_Data!C16</f>
        <v>664</v>
      </c>
    </row>
    <row r="8" spans="2:17">
      <c r="B8" s="16">
        <f>+Department_Data!B17</f>
        <v>2014</v>
      </c>
      <c r="C8" s="16">
        <f>+Department_Data!C23</f>
        <v>579</v>
      </c>
      <c r="D8" s="16">
        <f>+Department_Data!C17</f>
        <v>649</v>
      </c>
    </row>
    <row r="9" spans="2:17">
      <c r="B9" s="16">
        <f>+Department_Data!B18</f>
        <v>2015</v>
      </c>
      <c r="C9" s="16">
        <f>+Department_Data!C24</f>
        <v>570</v>
      </c>
      <c r="D9" s="16">
        <f>+Department_Data!C18</f>
        <v>681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"/>
  <sheetViews>
    <sheetView workbookViewId="0">
      <selection activeCell="Q2" sqref="Q2:Q4"/>
    </sheetView>
  </sheetViews>
  <sheetFormatPr defaultRowHeight="15"/>
  <sheetData>
    <row r="1" spans="2:17">
      <c r="C1" t="s">
        <v>34</v>
      </c>
    </row>
    <row r="2" spans="2:17">
      <c r="C2" s="13" t="s">
        <v>7</v>
      </c>
      <c r="D2" s="13" t="s">
        <v>6</v>
      </c>
      <c r="Q2" s="17" t="s">
        <v>58</v>
      </c>
    </row>
    <row r="3" spans="2:17">
      <c r="B3" s="16">
        <f>+Department_Data!B12</f>
        <v>2009</v>
      </c>
      <c r="C3" s="13"/>
      <c r="D3" s="16">
        <f>+Department_Data!D12</f>
        <v>26</v>
      </c>
      <c r="Q3" s="17" t="s">
        <v>59</v>
      </c>
    </row>
    <row r="4" spans="2:17">
      <c r="B4" s="16">
        <f>+Department_Data!B13</f>
        <v>2010</v>
      </c>
      <c r="C4" s="16">
        <f>+Department_Data!D19</f>
        <v>29</v>
      </c>
      <c r="D4" s="16">
        <f>+Department_Data!D13</f>
        <v>25</v>
      </c>
      <c r="Q4" s="17" t="s">
        <v>60</v>
      </c>
    </row>
    <row r="5" spans="2:17">
      <c r="B5" s="16">
        <f>+Department_Data!B14</f>
        <v>2011</v>
      </c>
      <c r="C5" s="16">
        <f>+Department_Data!D20</f>
        <v>26</v>
      </c>
      <c r="D5" s="16">
        <f>+Department_Data!D14</f>
        <v>25</v>
      </c>
    </row>
    <row r="6" spans="2:17">
      <c r="B6" s="16">
        <f>+Department_Data!B15</f>
        <v>2012</v>
      </c>
      <c r="C6" s="16">
        <f>+Department_Data!D21</f>
        <v>26</v>
      </c>
      <c r="D6" s="16">
        <f>+Department_Data!D15</f>
        <v>31</v>
      </c>
    </row>
    <row r="7" spans="2:17">
      <c r="B7" s="16">
        <f>+Department_Data!B16</f>
        <v>2013</v>
      </c>
      <c r="C7" s="16">
        <f>+Department_Data!D22</f>
        <v>29</v>
      </c>
      <c r="D7" s="16">
        <f>+Department_Data!D16</f>
        <v>28</v>
      </c>
    </row>
    <row r="8" spans="2:17">
      <c r="B8" s="16">
        <f>+Department_Data!B17</f>
        <v>2014</v>
      </c>
      <c r="C8" s="16">
        <f>+Department_Data!D23</f>
        <v>26</v>
      </c>
      <c r="D8" s="16">
        <f>+Department_Data!D17</f>
        <v>34</v>
      </c>
    </row>
    <row r="9" spans="2:17">
      <c r="B9" s="16">
        <f>+Department_Data!B18</f>
        <v>2015</v>
      </c>
      <c r="C9" s="16">
        <f>+Department_Data!D24</f>
        <v>30</v>
      </c>
      <c r="D9" s="16">
        <f>+Department_Data!D18</f>
        <v>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"/>
  <sheetViews>
    <sheetView workbookViewId="0">
      <selection activeCell="C2" sqref="C2"/>
    </sheetView>
  </sheetViews>
  <sheetFormatPr defaultRowHeight="15"/>
  <sheetData>
    <row r="1" spans="2:17">
      <c r="C1" t="s">
        <v>35</v>
      </c>
    </row>
    <row r="2" spans="2:17">
      <c r="C2" s="13" t="s">
        <v>7</v>
      </c>
      <c r="D2" s="13" t="s">
        <v>6</v>
      </c>
      <c r="Q2" s="17" t="s">
        <v>58</v>
      </c>
    </row>
    <row r="3" spans="2:17">
      <c r="B3" s="16">
        <f>+Department_Data!B12</f>
        <v>2009</v>
      </c>
      <c r="C3" s="13"/>
      <c r="D3" s="16">
        <f>+Department_Data!E12</f>
        <v>197</v>
      </c>
      <c r="Q3" s="17" t="s">
        <v>59</v>
      </c>
    </row>
    <row r="4" spans="2:17">
      <c r="B4" s="16">
        <f>+Department_Data!B13</f>
        <v>2010</v>
      </c>
      <c r="C4" s="16">
        <f>+Department_Data!E19</f>
        <v>223</v>
      </c>
      <c r="D4" s="16">
        <f>+Department_Data!E13</f>
        <v>243</v>
      </c>
      <c r="Q4" s="17" t="s">
        <v>60</v>
      </c>
    </row>
    <row r="5" spans="2:17">
      <c r="B5" s="16">
        <f>+Department_Data!B14</f>
        <v>2011</v>
      </c>
      <c r="C5" s="16">
        <f>+Department_Data!E20</f>
        <v>252</v>
      </c>
      <c r="D5" s="16">
        <f>+Department_Data!E14</f>
        <v>266</v>
      </c>
    </row>
    <row r="6" spans="2:17">
      <c r="B6" s="16">
        <f>+Department_Data!B15</f>
        <v>2012</v>
      </c>
      <c r="C6" s="16">
        <f>+Department_Data!E21</f>
        <v>287</v>
      </c>
      <c r="D6" s="16">
        <f>+Department_Data!E15</f>
        <v>293</v>
      </c>
    </row>
    <row r="7" spans="2:17">
      <c r="B7" s="16">
        <f>+Department_Data!B16</f>
        <v>2013</v>
      </c>
      <c r="C7" s="16">
        <f>+Department_Data!E22</f>
        <v>310</v>
      </c>
      <c r="D7" s="16">
        <f>+Department_Data!E16</f>
        <v>320</v>
      </c>
    </row>
    <row r="8" spans="2:17">
      <c r="B8" s="16">
        <f>+Department_Data!B17</f>
        <v>2014</v>
      </c>
      <c r="C8" s="16">
        <f>+Department_Data!E23</f>
        <v>319</v>
      </c>
      <c r="D8" s="16">
        <f>+Department_Data!E17</f>
        <v>308</v>
      </c>
    </row>
    <row r="9" spans="2:17">
      <c r="B9" s="16">
        <f>+Department_Data!B18</f>
        <v>2015</v>
      </c>
      <c r="C9" s="16">
        <f>+Department_Data!E24</f>
        <v>310</v>
      </c>
      <c r="D9" s="16">
        <f>+Department_Data!E18</f>
        <v>344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workbookViewId="0">
      <selection activeCell="B2" sqref="B2:E8"/>
    </sheetView>
  </sheetViews>
  <sheetFormatPr defaultRowHeight="15"/>
  <sheetData>
    <row r="1" spans="2:18">
      <c r="C1" t="s">
        <v>36</v>
      </c>
    </row>
    <row r="2" spans="2:18">
      <c r="B2" s="19"/>
      <c r="C2" s="16" t="str">
        <f>+Department_Data!B27</f>
        <v>Bachelors</v>
      </c>
      <c r="D2" s="16" t="str">
        <f>+Department_Data!C27</f>
        <v>Graduate</v>
      </c>
      <c r="E2" s="16" t="str">
        <f>+Department_Data!D27</f>
        <v>Minors</v>
      </c>
      <c r="R2" s="17" t="s">
        <v>58</v>
      </c>
    </row>
    <row r="3" spans="2:18">
      <c r="B3" s="16" t="str">
        <f>+Department_Data!A28</f>
        <v>2009-10</v>
      </c>
      <c r="C3" s="16">
        <f>+Department_Data!B28</f>
        <v>75</v>
      </c>
      <c r="D3" s="16">
        <f>+Department_Data!C28</f>
        <v>4</v>
      </c>
      <c r="E3" s="16">
        <f>+Department_Data!D28</f>
        <v>57</v>
      </c>
      <c r="R3" s="17" t="s">
        <v>59</v>
      </c>
    </row>
    <row r="4" spans="2:18">
      <c r="B4" s="16" t="str">
        <f>+Department_Data!A29</f>
        <v>2010-11</v>
      </c>
      <c r="C4" s="16">
        <f>+Department_Data!B29</f>
        <v>84</v>
      </c>
      <c r="D4" s="16">
        <f>+Department_Data!C29</f>
        <v>5</v>
      </c>
      <c r="E4" s="16">
        <f>+Department_Data!D29</f>
        <v>81</v>
      </c>
      <c r="R4" s="17" t="s">
        <v>60</v>
      </c>
    </row>
    <row r="5" spans="2:18">
      <c r="B5" s="16" t="str">
        <f>+Department_Data!A30</f>
        <v>2011-12</v>
      </c>
      <c r="C5" s="16">
        <f>+Department_Data!B30</f>
        <v>100</v>
      </c>
      <c r="D5" s="16">
        <f>+Department_Data!C30</f>
        <v>10</v>
      </c>
      <c r="E5" s="16">
        <f>+Department_Data!D30</f>
        <v>93</v>
      </c>
    </row>
    <row r="6" spans="2:18">
      <c r="B6" s="16" t="str">
        <f>+Department_Data!A31</f>
        <v>2012-13</v>
      </c>
      <c r="C6" s="16">
        <f>+Department_Data!B31</f>
        <v>104</v>
      </c>
      <c r="D6" s="16">
        <f>+Department_Data!C31</f>
        <v>11</v>
      </c>
      <c r="E6" s="16">
        <f>+Department_Data!D31</f>
        <v>98</v>
      </c>
    </row>
    <row r="7" spans="2:18">
      <c r="B7" s="16" t="str">
        <f>+Department_Data!A32</f>
        <v>2013-14</v>
      </c>
      <c r="C7" s="16">
        <f>+Department_Data!B32</f>
        <v>94</v>
      </c>
      <c r="D7" s="16">
        <f>+Department_Data!C32</f>
        <v>5</v>
      </c>
      <c r="E7" s="16">
        <f>+Department_Data!D32</f>
        <v>103</v>
      </c>
    </row>
    <row r="8" spans="2:18">
      <c r="B8" s="16" t="str">
        <f>+Department_Data!A33</f>
        <v>2014-15</v>
      </c>
      <c r="C8" s="16">
        <f>+Department_Data!B33</f>
        <v>108</v>
      </c>
      <c r="D8" s="16">
        <f>+Department_Data!C33</f>
        <v>17</v>
      </c>
      <c r="E8" s="16">
        <f>+Department_Data!D33</f>
        <v>121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workbookViewId="0">
      <selection activeCell="C3" sqref="C3"/>
    </sheetView>
  </sheetViews>
  <sheetFormatPr defaultRowHeight="15"/>
  <sheetData>
    <row r="1" spans="2:18">
      <c r="C1" t="s">
        <v>37</v>
      </c>
    </row>
    <row r="2" spans="2:18">
      <c r="C2" s="19" t="str">
        <f>+Department_Data!B36</f>
        <v>Student Credit Hours (SCH)</v>
      </c>
      <c r="R2" s="17" t="s">
        <v>58</v>
      </c>
    </row>
    <row r="3" spans="2:18">
      <c r="B3" s="16" t="str">
        <f>+Department_Data!A37</f>
        <v>2009-10</v>
      </c>
      <c r="C3" s="16">
        <f>+Department_Data!B37</f>
        <v>27519</v>
      </c>
      <c r="R3" s="17" t="s">
        <v>59</v>
      </c>
    </row>
    <row r="4" spans="2:18">
      <c r="B4" s="16" t="str">
        <f>+Department_Data!A38</f>
        <v>2010-11</v>
      </c>
      <c r="C4" s="16">
        <f>+Department_Data!B38</f>
        <v>27680</v>
      </c>
      <c r="R4" s="17" t="s">
        <v>60</v>
      </c>
    </row>
    <row r="5" spans="2:18">
      <c r="B5" s="16" t="str">
        <f>+Department_Data!A39</f>
        <v>2011-12</v>
      </c>
      <c r="C5" s="16">
        <f>+Department_Data!B39</f>
        <v>26959</v>
      </c>
    </row>
    <row r="6" spans="2:18">
      <c r="B6" s="16" t="str">
        <f>+Department_Data!A40</f>
        <v>2012-13</v>
      </c>
      <c r="C6" s="16">
        <f>+Department_Data!B40</f>
        <v>26820</v>
      </c>
    </row>
    <row r="7" spans="2:18">
      <c r="B7" s="16" t="str">
        <f>+Department_Data!A41</f>
        <v>2013-14</v>
      </c>
      <c r="C7" s="16">
        <f>+Department_Data!B41</f>
        <v>26663</v>
      </c>
    </row>
    <row r="8" spans="2:18">
      <c r="B8" s="16" t="str">
        <f>+Department_Data!A42</f>
        <v>2014-15</v>
      </c>
      <c r="C8" s="16">
        <f>+Department_Data!B42</f>
        <v>27170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"/>
  <sheetViews>
    <sheetView workbookViewId="0">
      <selection activeCell="B3" sqref="B3:D8"/>
    </sheetView>
  </sheetViews>
  <sheetFormatPr defaultRowHeight="15"/>
  <sheetData>
    <row r="1" spans="2:19">
      <c r="C1" t="s">
        <v>38</v>
      </c>
    </row>
    <row r="2" spans="2:19">
      <c r="C2" s="13" t="s">
        <v>56</v>
      </c>
      <c r="D2" s="13" t="s">
        <v>57</v>
      </c>
    </row>
    <row r="3" spans="2:19">
      <c r="B3" s="16" t="str">
        <f>+Department_Data!A37</f>
        <v>2009-10</v>
      </c>
      <c r="C3" s="16">
        <f>+Department_Data!D37</f>
        <v>42</v>
      </c>
      <c r="D3" s="16">
        <f>+Department_Data!C37</f>
        <v>35</v>
      </c>
      <c r="S3" s="17" t="s">
        <v>58</v>
      </c>
    </row>
    <row r="4" spans="2:19">
      <c r="B4" s="16" t="str">
        <f>+Department_Data!A38</f>
        <v>2010-11</v>
      </c>
      <c r="C4" s="16">
        <f>+Department_Data!D38</f>
        <v>43</v>
      </c>
      <c r="D4" s="16">
        <f>+Department_Data!C38</f>
        <v>34</v>
      </c>
      <c r="S4" s="17" t="s">
        <v>59</v>
      </c>
    </row>
    <row r="5" spans="2:19">
      <c r="B5" s="16" t="str">
        <f>+Department_Data!A39</f>
        <v>2011-12</v>
      </c>
      <c r="C5" s="16">
        <f>+Department_Data!D39</f>
        <v>41</v>
      </c>
      <c r="D5" s="16">
        <f>+Department_Data!C39</f>
        <v>32</v>
      </c>
      <c r="S5" s="17" t="s">
        <v>60</v>
      </c>
    </row>
    <row r="6" spans="2:19">
      <c r="B6" s="16" t="str">
        <f>+Department_Data!A40</f>
        <v>2012-13</v>
      </c>
      <c r="C6" s="16">
        <f>+Department_Data!D40</f>
        <v>42</v>
      </c>
      <c r="D6" s="16">
        <f>+Department_Data!C40</f>
        <v>34</v>
      </c>
    </row>
    <row r="7" spans="2:19">
      <c r="B7" s="16" t="str">
        <f>+Department_Data!A41</f>
        <v>2013-14</v>
      </c>
      <c r="C7" s="16">
        <f>+Department_Data!D41</f>
        <v>42</v>
      </c>
      <c r="D7" s="16">
        <f>+Department_Data!C41</f>
        <v>34</v>
      </c>
    </row>
    <row r="8" spans="2:19">
      <c r="B8" s="16" t="str">
        <f>+Department_Data!A42</f>
        <v>2014-15</v>
      </c>
      <c r="C8" s="16">
        <f>+Department_Data!D42</f>
        <v>43</v>
      </c>
      <c r="D8" s="16">
        <f>+Department_Data!C42</f>
        <v>34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A14" sqref="A14"/>
    </sheetView>
  </sheetViews>
  <sheetFormatPr defaultRowHeight="15"/>
  <sheetData>
    <row r="1" spans="1:19">
      <c r="C1" t="s">
        <v>39</v>
      </c>
    </row>
    <row r="2" spans="1:19">
      <c r="C2" s="13" t="s">
        <v>54</v>
      </c>
      <c r="D2" s="13" t="s">
        <v>53</v>
      </c>
      <c r="E2" s="13" t="s">
        <v>55</v>
      </c>
      <c r="S2" s="17" t="s">
        <v>58</v>
      </c>
    </row>
    <row r="3" spans="1:19">
      <c r="B3" s="16" t="str">
        <f>+A13</f>
        <v>2009-10</v>
      </c>
      <c r="C3" s="16">
        <f t="shared" ref="C3" si="0">+D13/B13</f>
        <v>0.80776917765907197</v>
      </c>
      <c r="D3" s="16">
        <f>+C13/B13</f>
        <v>0.54039027580944077</v>
      </c>
      <c r="E3" s="16">
        <f>+E13</f>
        <v>0.44800000000000001</v>
      </c>
      <c r="S3" s="17" t="s">
        <v>59</v>
      </c>
    </row>
    <row r="4" spans="1:19">
      <c r="B4" s="16" t="str">
        <f t="shared" ref="B4:B8" si="1">+A14</f>
        <v>2010-11</v>
      </c>
      <c r="C4" s="16">
        <f>+D14/B14</f>
        <v>0.88153901734104045</v>
      </c>
      <c r="D4" s="16">
        <f t="shared" ref="D4:D8" si="2">+C14/B14</f>
        <v>0.45184248554913292</v>
      </c>
      <c r="E4" s="16">
        <f t="shared" ref="E4:E8" si="3">+E14</f>
        <v>0.32100000000000001</v>
      </c>
      <c r="S4" s="17" t="s">
        <v>60</v>
      </c>
    </row>
    <row r="5" spans="1:19">
      <c r="B5" s="16" t="str">
        <f t="shared" si="1"/>
        <v>2011-12</v>
      </c>
      <c r="C5" s="16">
        <f t="shared" ref="C5:C8" si="4">+D15/B15</f>
        <v>0.87978040728513673</v>
      </c>
      <c r="D5" s="16">
        <f t="shared" si="2"/>
        <v>0.48514410771912903</v>
      </c>
      <c r="E5" s="16">
        <f t="shared" si="3"/>
        <v>0.36699999999999999</v>
      </c>
    </row>
    <row r="6" spans="1:19">
      <c r="B6" s="16" t="str">
        <f t="shared" si="1"/>
        <v>2012-13</v>
      </c>
      <c r="C6" s="16">
        <f t="shared" si="4"/>
        <v>0.87912005965697237</v>
      </c>
      <c r="D6" s="16">
        <f t="shared" si="2"/>
        <v>0.53937360178970917</v>
      </c>
      <c r="E6" s="16">
        <f t="shared" si="3"/>
        <v>0.39700000000000002</v>
      </c>
    </row>
    <row r="7" spans="1:19">
      <c r="B7" s="16" t="str">
        <f t="shared" si="1"/>
        <v>2013-14</v>
      </c>
      <c r="C7" s="16">
        <f t="shared" si="4"/>
        <v>0.90931253047294003</v>
      </c>
      <c r="D7" s="16">
        <f t="shared" si="2"/>
        <v>0.58091737613921912</v>
      </c>
      <c r="E7" s="16">
        <f t="shared" si="3"/>
        <v>0.46500000000000002</v>
      </c>
    </row>
    <row r="8" spans="1:19">
      <c r="B8" s="16" t="str">
        <f t="shared" si="1"/>
        <v>2014-15</v>
      </c>
      <c r="C8" s="16">
        <f t="shared" si="4"/>
        <v>0.90235553919764444</v>
      </c>
      <c r="D8" s="16">
        <f t="shared" si="2"/>
        <v>0.58619801251380199</v>
      </c>
      <c r="E8" s="16">
        <f t="shared" si="3"/>
        <v>0.48599999999999999</v>
      </c>
    </row>
    <row r="12" spans="1:19">
      <c r="A12" s="19"/>
      <c r="B12" s="19" t="str">
        <f>+Department_Data!B36</f>
        <v>Student Credit Hours (SCH)</v>
      </c>
      <c r="C12" s="19" t="str">
        <f>+Department_Data!E36</f>
        <v>SCH taught by TT</v>
      </c>
      <c r="D12" s="19" t="str">
        <f>+Department_Data!F36</f>
        <v>SCH taught by FT</v>
      </c>
      <c r="E12" s="19" t="str">
        <f>+Department_Data!G36</f>
        <v>% of lower-division SCH taught by TT</v>
      </c>
    </row>
    <row r="13" spans="1:19">
      <c r="A13" s="19" t="str">
        <f>+Department_Data!A37</f>
        <v>2009-10</v>
      </c>
      <c r="B13" s="19">
        <f>+Department_Data!B37</f>
        <v>27519</v>
      </c>
      <c r="C13" s="19">
        <f>+Department_Data!E37</f>
        <v>14871</v>
      </c>
      <c r="D13" s="19">
        <f>+Department_Data!F37</f>
        <v>22229</v>
      </c>
      <c r="E13" s="19">
        <f>+Department_Data!G37</f>
        <v>0.44800000000000001</v>
      </c>
    </row>
    <row r="14" spans="1:19">
      <c r="A14" s="19" t="str">
        <f>+Department_Data!A38</f>
        <v>2010-11</v>
      </c>
      <c r="B14" s="19">
        <f>+Department_Data!B38</f>
        <v>27680</v>
      </c>
      <c r="C14" s="19">
        <f>+Department_Data!E38</f>
        <v>12507</v>
      </c>
      <c r="D14" s="19">
        <f>+Department_Data!F38</f>
        <v>24401</v>
      </c>
      <c r="E14" s="19">
        <f>+Department_Data!G38</f>
        <v>0.32100000000000001</v>
      </c>
    </row>
    <row r="15" spans="1:19">
      <c r="A15" s="19" t="str">
        <f>+Department_Data!A39</f>
        <v>2011-12</v>
      </c>
      <c r="B15" s="19">
        <f>+Department_Data!B39</f>
        <v>26959</v>
      </c>
      <c r="C15" s="19">
        <f>+Department_Data!E39</f>
        <v>13079</v>
      </c>
      <c r="D15" s="19">
        <f>+Department_Data!F39</f>
        <v>23718</v>
      </c>
      <c r="E15" s="19">
        <f>+Department_Data!G39</f>
        <v>0.36699999999999999</v>
      </c>
    </row>
    <row r="16" spans="1:19">
      <c r="A16" s="19" t="str">
        <f>+Department_Data!A40</f>
        <v>2012-13</v>
      </c>
      <c r="B16" s="19">
        <f>+Department_Data!B40</f>
        <v>26820</v>
      </c>
      <c r="C16" s="19">
        <f>+Department_Data!E40</f>
        <v>14466</v>
      </c>
      <c r="D16" s="19">
        <f>+Department_Data!F40</f>
        <v>23578</v>
      </c>
      <c r="E16" s="19">
        <f>+Department_Data!G40</f>
        <v>0.39700000000000002</v>
      </c>
    </row>
    <row r="17" spans="1:5">
      <c r="A17" s="19" t="str">
        <f>+Department_Data!A41</f>
        <v>2013-14</v>
      </c>
      <c r="B17" s="19">
        <f>+Department_Data!B41</f>
        <v>26663</v>
      </c>
      <c r="C17" s="19">
        <f>+Department_Data!E41</f>
        <v>15489</v>
      </c>
      <c r="D17" s="19">
        <f>+Department_Data!F41</f>
        <v>24245</v>
      </c>
      <c r="E17" s="19">
        <f>+Department_Data!G41</f>
        <v>0.46500000000000002</v>
      </c>
    </row>
    <row r="18" spans="1:5">
      <c r="A18" s="19" t="str">
        <f>+Department_Data!A42</f>
        <v>2014-15</v>
      </c>
      <c r="B18" s="19">
        <f>+Department_Data!B42</f>
        <v>27170</v>
      </c>
      <c r="C18" s="19">
        <f>+Department_Data!E42</f>
        <v>15927</v>
      </c>
      <c r="D18" s="19">
        <f>+Department_Data!F42</f>
        <v>24517</v>
      </c>
      <c r="E18" s="19">
        <f>+Department_Data!G42</f>
        <v>0.48599999999999999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workbookViewId="0">
      <selection activeCell="D3" sqref="D3"/>
    </sheetView>
  </sheetViews>
  <sheetFormatPr defaultRowHeight="15"/>
  <sheetData>
    <row r="1" spans="2:21">
      <c r="C1" t="s">
        <v>46</v>
      </c>
    </row>
    <row r="2" spans="2:21">
      <c r="C2" s="14" t="s">
        <v>50</v>
      </c>
      <c r="D2" s="14" t="s">
        <v>51</v>
      </c>
      <c r="E2" s="14" t="s">
        <v>52</v>
      </c>
      <c r="F2" s="14" t="s">
        <v>47</v>
      </c>
      <c r="G2" s="14" t="s">
        <v>48</v>
      </c>
      <c r="H2" s="14" t="s">
        <v>49</v>
      </c>
      <c r="U2" s="17" t="s">
        <v>58</v>
      </c>
    </row>
    <row r="3" spans="2:21">
      <c r="B3" s="13" t="s">
        <v>11</v>
      </c>
      <c r="C3" s="18">
        <f>+(D30+D37)/2</f>
        <v>6.45</v>
      </c>
      <c r="D3" s="18">
        <f>+(E30+E37)/2</f>
        <v>7.1999999999999993</v>
      </c>
      <c r="E3" s="18">
        <f>+(F30+F37)/2</f>
        <v>7.6999999999999993</v>
      </c>
      <c r="F3" s="18"/>
      <c r="G3" s="18"/>
      <c r="H3" s="18"/>
      <c r="U3" s="17" t="s">
        <v>59</v>
      </c>
    </row>
    <row r="4" spans="2:21">
      <c r="B4" s="13" t="s">
        <v>12</v>
      </c>
      <c r="C4" s="18">
        <f>+(D31+D38)/2</f>
        <v>6.3000000000000007</v>
      </c>
      <c r="D4" s="18">
        <f>+(E31+E38)/2</f>
        <v>7.4</v>
      </c>
      <c r="E4" s="18">
        <f>+(F31+F38)/2</f>
        <v>7.5500000000000007</v>
      </c>
      <c r="F4" s="18">
        <f>+D24</f>
        <v>1.9</v>
      </c>
      <c r="G4" s="18">
        <f t="shared" ref="G4:H4" si="0">+E24</f>
        <v>2.7</v>
      </c>
      <c r="H4" s="18">
        <f t="shared" si="0"/>
        <v>3</v>
      </c>
      <c r="U4" s="17" t="s">
        <v>60</v>
      </c>
    </row>
    <row r="5" spans="2:21">
      <c r="B5" s="13" t="s">
        <v>13</v>
      </c>
      <c r="C5" s="18">
        <f>+(D32+D39)/2</f>
        <v>6.1999999999999993</v>
      </c>
      <c r="D5" s="18">
        <f>+(E32+E39)/2</f>
        <v>7.45</v>
      </c>
      <c r="E5" s="18">
        <f>+(F32+F39)/2</f>
        <v>7.7</v>
      </c>
      <c r="F5" s="18">
        <f t="shared" ref="F5:H5" si="1">+D25</f>
        <v>2.6</v>
      </c>
      <c r="G5" s="18">
        <f t="shared" si="1"/>
        <v>2.8</v>
      </c>
      <c r="H5" s="18">
        <f t="shared" si="1"/>
        <v>3.1</v>
      </c>
    </row>
    <row r="6" spans="2:21">
      <c r="B6" s="13" t="s">
        <v>14</v>
      </c>
      <c r="C6" s="18">
        <f>+(D33+D40)/2</f>
        <v>6.25</v>
      </c>
      <c r="D6" s="18">
        <f>+(E33+E40)/2</f>
        <v>7.25</v>
      </c>
      <c r="E6" s="18">
        <f>+(F33+F40)/2</f>
        <v>7.5</v>
      </c>
      <c r="F6" s="18">
        <f t="shared" ref="F6:H6" si="2">+D26</f>
        <v>2.8</v>
      </c>
      <c r="G6" s="18">
        <f t="shared" si="2"/>
        <v>2.5</v>
      </c>
      <c r="H6" s="18">
        <f t="shared" si="2"/>
        <v>3</v>
      </c>
    </row>
    <row r="7" spans="2:21">
      <c r="B7" s="13" t="s">
        <v>15</v>
      </c>
      <c r="C7" s="18">
        <f>+(D34+D41)/2</f>
        <v>6.6</v>
      </c>
      <c r="D7" s="18">
        <f>+(E34+E41)/2</f>
        <v>7.35</v>
      </c>
      <c r="E7" s="18">
        <f>+(F34+F41)/2</f>
        <v>7.6</v>
      </c>
      <c r="F7" s="18">
        <f t="shared" ref="F7:H7" si="3">+D27</f>
        <v>2.4</v>
      </c>
      <c r="G7" s="18">
        <f t="shared" si="3"/>
        <v>2.4</v>
      </c>
      <c r="H7" s="18">
        <f t="shared" si="3"/>
        <v>2.9</v>
      </c>
    </row>
    <row r="8" spans="2:21">
      <c r="B8" s="13" t="s">
        <v>16</v>
      </c>
      <c r="C8" s="18">
        <f>+(D35+D42)/2</f>
        <v>6.5</v>
      </c>
      <c r="D8" s="18">
        <f>+(E35+E42)/2</f>
        <v>7.15</v>
      </c>
      <c r="E8" s="18">
        <f>+(F35+F42)/2</f>
        <v>7.65</v>
      </c>
      <c r="F8" s="18">
        <f t="shared" ref="F8:H8" si="4">+D28</f>
        <v>2.4</v>
      </c>
      <c r="G8" s="18">
        <f t="shared" si="4"/>
        <v>2.1</v>
      </c>
      <c r="H8" s="18">
        <f t="shared" si="4"/>
        <v>2.8</v>
      </c>
    </row>
    <row r="22" spans="2:6">
      <c r="B22" s="19">
        <f>+Department_Data!A47</f>
        <v>0</v>
      </c>
      <c r="C22" s="19">
        <f>+Department_Data!B47</f>
        <v>0</v>
      </c>
      <c r="D22" s="19" t="str">
        <f>+Department_Data!C47</f>
        <v>BIO</v>
      </c>
      <c r="E22" s="19" t="str">
        <f>+Department_Data!D47</f>
        <v>College Total</v>
      </c>
      <c r="F22" s="19" t="str">
        <f>+Department_Data!E47</f>
        <v>GVSU Total</v>
      </c>
    </row>
    <row r="23" spans="2:6">
      <c r="B23" s="19" t="str">
        <f>+Department_Data!A48</f>
        <v>Spring/Summer</v>
      </c>
      <c r="C23" s="19">
        <f>+Department_Data!B48</f>
        <v>2009</v>
      </c>
      <c r="D23" s="19" t="str">
        <f>+Department_Data!C48</f>
        <v>.</v>
      </c>
      <c r="E23" s="19" t="str">
        <f>+Department_Data!D48</f>
        <v>.</v>
      </c>
      <c r="F23" s="19" t="str">
        <f>+Department_Data!E48</f>
        <v>.</v>
      </c>
    </row>
    <row r="24" spans="2:6">
      <c r="B24" s="19">
        <f>+Department_Data!A49</f>
        <v>0</v>
      </c>
      <c r="C24" s="19">
        <f>+Department_Data!B49</f>
        <v>2010</v>
      </c>
      <c r="D24" s="19">
        <f>+Department_Data!C49</f>
        <v>1.9</v>
      </c>
      <c r="E24" s="19">
        <f>+Department_Data!D49</f>
        <v>2.7</v>
      </c>
      <c r="F24" s="19">
        <f>+Department_Data!E49</f>
        <v>3</v>
      </c>
    </row>
    <row r="25" spans="2:6">
      <c r="B25" s="19">
        <f>+Department_Data!A50</f>
        <v>0</v>
      </c>
      <c r="C25" s="19">
        <f>+Department_Data!B50</f>
        <v>2011</v>
      </c>
      <c r="D25" s="19">
        <f>+Department_Data!C50</f>
        <v>2.6</v>
      </c>
      <c r="E25" s="19">
        <f>+Department_Data!D50</f>
        <v>2.8</v>
      </c>
      <c r="F25" s="19">
        <f>+Department_Data!E50</f>
        <v>3.1</v>
      </c>
    </row>
    <row r="26" spans="2:6">
      <c r="B26" s="19">
        <f>+Department_Data!A51</f>
        <v>0</v>
      </c>
      <c r="C26" s="19">
        <f>+Department_Data!B51</f>
        <v>2012</v>
      </c>
      <c r="D26" s="19">
        <f>+Department_Data!C51</f>
        <v>2.8</v>
      </c>
      <c r="E26" s="19">
        <f>+Department_Data!D51</f>
        <v>2.5</v>
      </c>
      <c r="F26" s="19">
        <f>+Department_Data!E51</f>
        <v>3</v>
      </c>
    </row>
    <row r="27" spans="2:6">
      <c r="B27" s="19">
        <f>+Department_Data!A52</f>
        <v>0</v>
      </c>
      <c r="C27" s="19">
        <f>+Department_Data!B52</f>
        <v>2013</v>
      </c>
      <c r="D27" s="19">
        <f>+Department_Data!C52</f>
        <v>2.4</v>
      </c>
      <c r="E27" s="19">
        <f>+Department_Data!D52</f>
        <v>2.4</v>
      </c>
      <c r="F27" s="19">
        <f>+Department_Data!E52</f>
        <v>2.9</v>
      </c>
    </row>
    <row r="28" spans="2:6">
      <c r="B28" s="19">
        <f>+Department_Data!A53</f>
        <v>0</v>
      </c>
      <c r="C28" s="19">
        <f>+Department_Data!B53</f>
        <v>2014</v>
      </c>
      <c r="D28" s="19">
        <f>+Department_Data!C53</f>
        <v>2.4</v>
      </c>
      <c r="E28" s="19">
        <f>+Department_Data!D53</f>
        <v>2.1</v>
      </c>
      <c r="F28" s="19">
        <f>+Department_Data!E53</f>
        <v>2.8</v>
      </c>
    </row>
    <row r="29" spans="2:6">
      <c r="B29" s="19">
        <f>+Department_Data!A54</f>
        <v>0</v>
      </c>
      <c r="C29" s="19">
        <f>+Department_Data!B54</f>
        <v>2015</v>
      </c>
      <c r="D29" s="19">
        <f>+Department_Data!C54</f>
        <v>1.9</v>
      </c>
      <c r="E29" s="19">
        <f>+Department_Data!D54</f>
        <v>2</v>
      </c>
      <c r="F29" s="19">
        <f>+Department_Data!E54</f>
        <v>2.7</v>
      </c>
    </row>
    <row r="30" spans="2:6">
      <c r="B30" s="19" t="str">
        <f>+Department_Data!A55</f>
        <v>Fall</v>
      </c>
      <c r="C30" s="19">
        <f>+Department_Data!B55</f>
        <v>2009</v>
      </c>
      <c r="D30" s="19">
        <f>+Department_Data!C55</f>
        <v>6.4</v>
      </c>
      <c r="E30" s="19">
        <f>+Department_Data!D55</f>
        <v>7.3</v>
      </c>
      <c r="F30" s="19">
        <f>+Department_Data!E55</f>
        <v>7.8</v>
      </c>
    </row>
    <row r="31" spans="2:6">
      <c r="B31" s="19">
        <f>+Department_Data!A56</f>
        <v>0</v>
      </c>
      <c r="C31" s="19">
        <f>+Department_Data!B56</f>
        <v>2010</v>
      </c>
      <c r="D31" s="19">
        <f>+Department_Data!C56</f>
        <v>6.4</v>
      </c>
      <c r="E31" s="19">
        <f>+Department_Data!D56</f>
        <v>7.6</v>
      </c>
      <c r="F31" s="19">
        <f>+Department_Data!E56</f>
        <v>7.7</v>
      </c>
    </row>
    <row r="32" spans="2:6">
      <c r="B32" s="19">
        <f>+Department_Data!A57</f>
        <v>0</v>
      </c>
      <c r="C32" s="19">
        <f>+Department_Data!B57</f>
        <v>2011</v>
      </c>
      <c r="D32" s="19">
        <f>+Department_Data!C57</f>
        <v>6.1</v>
      </c>
      <c r="E32" s="19">
        <f>+Department_Data!D57</f>
        <v>7.5</v>
      </c>
      <c r="F32" s="19">
        <f>+Department_Data!E57</f>
        <v>7.7</v>
      </c>
    </row>
    <row r="33" spans="2:6">
      <c r="B33" s="19">
        <f>+Department_Data!A58</f>
        <v>0</v>
      </c>
      <c r="C33" s="19">
        <f>+Department_Data!B58</f>
        <v>2012</v>
      </c>
      <c r="D33" s="19">
        <f>+Department_Data!C58</f>
        <v>6.1</v>
      </c>
      <c r="E33" s="19">
        <f>+Department_Data!D58</f>
        <v>7.4</v>
      </c>
      <c r="F33" s="19">
        <f>+Department_Data!E58</f>
        <v>7.6</v>
      </c>
    </row>
    <row r="34" spans="2:6">
      <c r="B34" s="19">
        <f>+Department_Data!A59</f>
        <v>0</v>
      </c>
      <c r="C34" s="19">
        <f>+Department_Data!B59</f>
        <v>2013</v>
      </c>
      <c r="D34" s="19">
        <f>+Department_Data!C59</f>
        <v>7</v>
      </c>
      <c r="E34" s="19">
        <f>+Department_Data!D59</f>
        <v>7.4</v>
      </c>
      <c r="F34" s="19">
        <f>+Department_Data!E59</f>
        <v>7.6</v>
      </c>
    </row>
    <row r="35" spans="2:6">
      <c r="B35" s="19">
        <f>+Department_Data!A60</f>
        <v>0</v>
      </c>
      <c r="C35" s="19">
        <f>+Department_Data!B60</f>
        <v>2014</v>
      </c>
      <c r="D35" s="19">
        <f>+Department_Data!C60</f>
        <v>6.7</v>
      </c>
      <c r="E35" s="19">
        <f>+Department_Data!D60</f>
        <v>7.3</v>
      </c>
      <c r="F35" s="19">
        <f>+Department_Data!E60</f>
        <v>7.7</v>
      </c>
    </row>
    <row r="36" spans="2:6">
      <c r="B36" s="19">
        <f>+Department_Data!A61</f>
        <v>0</v>
      </c>
      <c r="C36" s="19">
        <f>+Department_Data!B61</f>
        <v>2015</v>
      </c>
      <c r="D36" s="19">
        <f>+Department_Data!C61</f>
        <v>7</v>
      </c>
      <c r="E36" s="19">
        <f>+Department_Data!D61</f>
        <v>7.5</v>
      </c>
      <c r="F36" s="19">
        <f>+Department_Data!E61</f>
        <v>8</v>
      </c>
    </row>
    <row r="37" spans="2:6">
      <c r="B37" s="19" t="str">
        <f>+Department_Data!A62</f>
        <v>Winter</v>
      </c>
      <c r="C37" s="19">
        <f>+Department_Data!B62</f>
        <v>2010</v>
      </c>
      <c r="D37" s="19">
        <f>+Department_Data!C62</f>
        <v>6.5</v>
      </c>
      <c r="E37" s="19">
        <f>+Department_Data!D62</f>
        <v>7.1</v>
      </c>
      <c r="F37" s="19">
        <f>+Department_Data!E62</f>
        <v>7.6</v>
      </c>
    </row>
    <row r="38" spans="2:6">
      <c r="B38" s="19">
        <f>+Department_Data!A63</f>
        <v>0</v>
      </c>
      <c r="C38" s="19">
        <f>+Department_Data!B63</f>
        <v>2011</v>
      </c>
      <c r="D38" s="19">
        <f>+Department_Data!C63</f>
        <v>6.2</v>
      </c>
      <c r="E38" s="19">
        <f>+Department_Data!D63</f>
        <v>7.2</v>
      </c>
      <c r="F38" s="19">
        <f>+Department_Data!E63</f>
        <v>7.4</v>
      </c>
    </row>
    <row r="39" spans="2:6">
      <c r="B39" s="19">
        <f>+Department_Data!A64</f>
        <v>0</v>
      </c>
      <c r="C39" s="19">
        <f>+Department_Data!B64</f>
        <v>2012</v>
      </c>
      <c r="D39" s="19">
        <f>+Department_Data!C64</f>
        <v>6.3</v>
      </c>
      <c r="E39" s="19">
        <f>+Department_Data!D64</f>
        <v>7.4</v>
      </c>
      <c r="F39" s="19">
        <f>+Department_Data!E64</f>
        <v>7.7</v>
      </c>
    </row>
    <row r="40" spans="2:6">
      <c r="B40" s="19">
        <f>+Department_Data!A65</f>
        <v>0</v>
      </c>
      <c r="C40" s="19">
        <f>+Department_Data!B65</f>
        <v>2013</v>
      </c>
      <c r="D40" s="19">
        <f>+Department_Data!C65</f>
        <v>6.4</v>
      </c>
      <c r="E40" s="19">
        <f>+Department_Data!D65</f>
        <v>7.1</v>
      </c>
      <c r="F40" s="19">
        <f>+Department_Data!E65</f>
        <v>7.4</v>
      </c>
    </row>
    <row r="41" spans="2:6">
      <c r="B41" s="19">
        <f>+Department_Data!A66</f>
        <v>0</v>
      </c>
      <c r="C41" s="19">
        <f>+Department_Data!B66</f>
        <v>2014</v>
      </c>
      <c r="D41" s="19">
        <f>+Department_Data!C66</f>
        <v>6.2</v>
      </c>
      <c r="E41" s="19">
        <f>+Department_Data!D66</f>
        <v>7.3</v>
      </c>
      <c r="F41" s="19">
        <f>+Department_Data!E66</f>
        <v>7.6</v>
      </c>
    </row>
    <row r="42" spans="2:6">
      <c r="B42" s="19">
        <f>+Department_Data!A67</f>
        <v>0</v>
      </c>
      <c r="C42" s="19">
        <f>+Department_Data!B67</f>
        <v>2015</v>
      </c>
      <c r="D42" s="19">
        <f>+Department_Data!C67</f>
        <v>6.3</v>
      </c>
      <c r="E42" s="19">
        <f>+Department_Data!D67</f>
        <v>7</v>
      </c>
      <c r="F42" s="19">
        <f>+Department_Data!E67</f>
        <v>7.6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Department_Data</vt:lpstr>
      <vt:lpstr>#1a</vt:lpstr>
      <vt:lpstr>#1b</vt:lpstr>
      <vt:lpstr>#2</vt:lpstr>
      <vt:lpstr>#3</vt:lpstr>
      <vt:lpstr>#4</vt:lpstr>
      <vt:lpstr>#5 #6</vt:lpstr>
      <vt:lpstr>#7 #8 #9</vt:lpstr>
      <vt:lpstr>#10</vt:lpstr>
      <vt:lpstr>#11</vt:lpstr>
      <vt:lpstr>#12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Batty</dc:creator>
  <cp:lastModifiedBy>Robert D Hollister</cp:lastModifiedBy>
  <dcterms:created xsi:type="dcterms:W3CDTF">2015-10-01T14:15:44Z</dcterms:created>
  <dcterms:modified xsi:type="dcterms:W3CDTF">2016-02-17T19:03:33Z</dcterms:modified>
</cp:coreProperties>
</file>