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7275" activeTab="1"/>
  </bookViews>
  <sheets>
    <sheet name="Example 1 Full Budget" sheetId="2" r:id="rId1"/>
    <sheet name="Example 2 New costs only" sheetId="3" r:id="rId2"/>
  </sheets>
  <definedNames>
    <definedName name="_xlnm.Print_Area" localSheetId="0">'Example 1 Full Budget'!$A$2:$N$30</definedName>
  </definedNames>
  <calcPr calcId="144525" concurrentCalc="0"/>
</workbook>
</file>

<file path=xl/calcChain.xml><?xml version="1.0" encoding="utf-8"?>
<calcChain xmlns="http://schemas.openxmlformats.org/spreadsheetml/2006/main">
  <c r="K15" i="3" l="1"/>
  <c r="H15" i="3"/>
  <c r="E15" i="3"/>
  <c r="B15" i="3"/>
  <c r="C13" i="2"/>
  <c r="M26" i="2"/>
  <c r="L26" i="2"/>
  <c r="K26" i="2"/>
  <c r="J26" i="2"/>
  <c r="I26" i="2"/>
  <c r="H26" i="2"/>
  <c r="G26" i="2"/>
  <c r="F26" i="2"/>
  <c r="E26" i="2"/>
  <c r="D26" i="2"/>
  <c r="C26" i="2"/>
  <c r="B26" i="2"/>
  <c r="K17" i="2"/>
  <c r="H17" i="2"/>
  <c r="E17" i="2"/>
  <c r="B17" i="2"/>
  <c r="K16" i="2"/>
  <c r="H16" i="2"/>
  <c r="E16" i="2"/>
  <c r="B16" i="2"/>
  <c r="K15" i="2"/>
  <c r="H15" i="2"/>
  <c r="E15" i="2"/>
  <c r="B15" i="2"/>
  <c r="B14" i="2"/>
  <c r="C14" i="2"/>
  <c r="D14" i="2"/>
  <c r="E14" i="2"/>
  <c r="F14" i="2"/>
  <c r="G14" i="2"/>
  <c r="M14" i="2"/>
  <c r="L14" i="2"/>
  <c r="K14" i="2"/>
  <c r="J14" i="2"/>
  <c r="I14" i="2"/>
  <c r="H14" i="2"/>
  <c r="K13" i="2"/>
  <c r="H13" i="2"/>
  <c r="L13" i="2"/>
  <c r="I13" i="2"/>
  <c r="F13" i="2"/>
  <c r="E13" i="2"/>
  <c r="B13" i="2"/>
  <c r="K23" i="2"/>
  <c r="H23" i="2"/>
  <c r="E23" i="2"/>
  <c r="B23" i="2"/>
  <c r="K28" i="2"/>
  <c r="H28" i="2"/>
  <c r="E28" i="2"/>
  <c r="B28" i="2"/>
  <c r="K30" i="2"/>
  <c r="H30" i="2"/>
  <c r="E30" i="2"/>
  <c r="B30" i="2"/>
</calcChain>
</file>

<file path=xl/sharedStrings.xml><?xml version="1.0" encoding="utf-8"?>
<sst xmlns="http://schemas.openxmlformats.org/spreadsheetml/2006/main" count="104" uniqueCount="61">
  <si>
    <t>Provide notes to explain any items not explained elsewhere such as:</t>
  </si>
  <si>
    <t>How credits calculated</t>
  </si>
  <si>
    <t>Contact the Provosts Office if information about costs are needed.</t>
  </si>
  <si>
    <t>YEAR 1</t>
  </si>
  <si>
    <t>YEAR 2</t>
  </si>
  <si>
    <t>YEAR 3</t>
  </si>
  <si>
    <t>YEAR 4</t>
  </si>
  <si>
    <t>PERSONNEL</t>
  </si>
  <si>
    <t>Fall 1</t>
  </si>
  <si>
    <t xml:space="preserve">Winter 1 </t>
  </si>
  <si>
    <t>Summer 2</t>
  </si>
  <si>
    <t>Fall 2</t>
  </si>
  <si>
    <t>Winter 2</t>
  </si>
  <si>
    <t>Summer 3</t>
  </si>
  <si>
    <t>Fall 3</t>
  </si>
  <si>
    <t>Winter 3</t>
  </si>
  <si>
    <t>Summer 4</t>
  </si>
  <si>
    <t>Fall 4</t>
  </si>
  <si>
    <t xml:space="preserve">Winter 4 </t>
  </si>
  <si>
    <t>COT (load)</t>
  </si>
  <si>
    <t>Students Enrolled:</t>
  </si>
  <si>
    <t>BUDGET EXPENSES</t>
  </si>
  <si>
    <t>COT</t>
  </si>
  <si>
    <t>Student Workers</t>
  </si>
  <si>
    <t>Accreditation Fees</t>
  </si>
  <si>
    <t>Library</t>
  </si>
  <si>
    <t>Instructional Technology</t>
  </si>
  <si>
    <t>Marketing Plan:</t>
  </si>
  <si>
    <t xml:space="preserve">TUITION REVENUE  </t>
  </si>
  <si>
    <t>TOTAL TUITION REVENUE</t>
  </si>
  <si>
    <t>TOTAL BUDGET EXPENSES</t>
  </si>
  <si>
    <t xml:space="preserve">Faculty </t>
  </si>
  <si>
    <t>EXPENSES &amp; REVENUES</t>
  </si>
  <si>
    <t>notes:</t>
  </si>
  <si>
    <t xml:space="preserve">Add other items if needed. </t>
  </si>
  <si>
    <t>How faculty and staff are added to costs</t>
  </si>
  <si>
    <t>Budget criteria not listed are assumed to be zero.</t>
  </si>
  <si>
    <t>Program Coordinator (load)</t>
  </si>
  <si>
    <t>Coordinator</t>
  </si>
  <si>
    <t>NET TOTAL</t>
  </si>
  <si>
    <t>Teaching Faculty (load)</t>
  </si>
  <si>
    <t xml:space="preserve">based on students listed above </t>
  </si>
  <si>
    <t>Adjunct Faculty</t>
  </si>
  <si>
    <t>Adjunct Faculty (load/contact hrs)</t>
  </si>
  <si>
    <t>assumes a total compensation of the value to the left</t>
  </si>
  <si>
    <t>assumes an hourly rate of the value to the left</t>
  </si>
  <si>
    <t>Student Workers (hrs)</t>
  </si>
  <si>
    <t>cost/credit</t>
  </si>
  <si>
    <t xml:space="preserve">assumes the values to the left per student </t>
  </si>
  <si>
    <t>credits/student</t>
  </si>
  <si>
    <t>Note these values do not directly include the cost of overhead</t>
  </si>
  <si>
    <t>assumes a total compensation of the value to the left (suggest using existing salary + 12% retirement + healthcare costs above)</t>
  </si>
  <si>
    <t>Summer 1</t>
  </si>
  <si>
    <t>Modify the spreadsheet as needed.</t>
  </si>
  <si>
    <t>TOTAL NEW BUDGET EXPENSES</t>
  </si>
  <si>
    <t>NEW EXPENSES</t>
  </si>
  <si>
    <t>assumes the cost per credit listed to the left</t>
  </si>
  <si>
    <t>healthcare benefits are approximately the value to the left per employee</t>
  </si>
  <si>
    <t>CSSM</t>
  </si>
  <si>
    <t>Example 2 (New costs only): Use this template when the new program is designed primarily upon existing courses and accurately estimating new revenues is unrealistic</t>
  </si>
  <si>
    <t>Example 1 (Full Budget): Use this template when revenue estimates can be reasonably anticipated (especially for new programs based on a cohort of classes and students)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</si>
</sst>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</cellStyleXfs>
  <cellXfs count="72">
    <xf numFmtId="0" fontId="0" fillId="0" borderId="0" xfId="0"/>
    <xf numFmtId="0" fontId="3" fillId="0" borderId="0" xfId="4" applyFont="1" applyBorder="1"/>
    <xf numFmtId="0" fontId="4" fillId="0" borderId="3" xfId="4" applyFont="1" applyFill="1" applyBorder="1"/>
    <xf numFmtId="0" fontId="3" fillId="0" borderId="4" xfId="4" applyFont="1" applyFill="1" applyBorder="1" applyAlignment="1">
      <alignment horizontal="center"/>
    </xf>
    <xf numFmtId="0" fontId="3" fillId="0" borderId="2" xfId="4" applyFont="1" applyFill="1" applyBorder="1" applyAlignment="1">
      <alignment horizontal="center"/>
    </xf>
    <xf numFmtId="0" fontId="3" fillId="0" borderId="5" xfId="4" applyFont="1" applyFill="1" applyBorder="1" applyAlignment="1">
      <alignment horizontal="center"/>
    </xf>
    <xf numFmtId="0" fontId="3" fillId="0" borderId="4" xfId="4" applyFont="1" applyFill="1" applyBorder="1"/>
    <xf numFmtId="0" fontId="3" fillId="0" borderId="2" xfId="4" applyFont="1" applyFill="1" applyBorder="1"/>
    <xf numFmtId="0" fontId="3" fillId="0" borderId="5" xfId="4" applyFont="1" applyFill="1" applyBorder="1"/>
    <xf numFmtId="0" fontId="3" fillId="0" borderId="3" xfId="4" applyFont="1" applyFill="1" applyBorder="1"/>
    <xf numFmtId="0" fontId="3" fillId="0" borderId="4" xfId="4" applyFont="1" applyFill="1" applyBorder="1" applyAlignment="1">
      <alignment horizontal="right"/>
    </xf>
    <xf numFmtId="0" fontId="3" fillId="0" borderId="5" xfId="4" applyFont="1" applyFill="1" applyBorder="1" applyAlignment="1">
      <alignment horizontal="right"/>
    </xf>
    <xf numFmtId="0" fontId="3" fillId="0" borderId="2" xfId="4" applyFont="1" applyFill="1" applyBorder="1" applyAlignment="1">
      <alignment horizontal="right"/>
    </xf>
    <xf numFmtId="0" fontId="3" fillId="0" borderId="0" xfId="4" applyFont="1" applyFill="1" applyBorder="1"/>
    <xf numFmtId="0" fontId="3" fillId="0" borderId="6" xfId="4" applyFont="1" applyFill="1" applyBorder="1"/>
    <xf numFmtId="0" fontId="3" fillId="0" borderId="0" xfId="4" applyFont="1" applyFill="1" applyBorder="1" applyAlignment="1">
      <alignment horizontal="center"/>
    </xf>
    <xf numFmtId="0" fontId="3" fillId="0" borderId="1" xfId="4" applyFont="1" applyFill="1" applyBorder="1"/>
    <xf numFmtId="44" fontId="3" fillId="0" borderId="6" xfId="1" applyFont="1" applyFill="1" applyBorder="1" applyAlignment="1"/>
    <xf numFmtId="44" fontId="3" fillId="0" borderId="0" xfId="1" applyFont="1" applyFill="1" applyBorder="1" applyAlignment="1"/>
    <xf numFmtId="44" fontId="3" fillId="0" borderId="1" xfId="1" applyFont="1" applyFill="1" applyBorder="1" applyAlignment="1"/>
    <xf numFmtId="44" fontId="3" fillId="0" borderId="1" xfId="1" applyFont="1" applyFill="1" applyBorder="1"/>
    <xf numFmtId="164" fontId="3" fillId="0" borderId="4" xfId="1" applyNumberFormat="1" applyFont="1" applyFill="1" applyBorder="1" applyAlignment="1"/>
    <xf numFmtId="164" fontId="3" fillId="0" borderId="5" xfId="1" applyNumberFormat="1" applyFont="1" applyFill="1" applyBorder="1"/>
    <xf numFmtId="164" fontId="3" fillId="0" borderId="4" xfId="1" applyNumberFormat="1" applyFont="1" applyFill="1" applyBorder="1"/>
    <xf numFmtId="164" fontId="3" fillId="0" borderId="2" xfId="1" applyNumberFormat="1" applyFont="1" applyFill="1" applyBorder="1"/>
    <xf numFmtId="164" fontId="3" fillId="0" borderId="2" xfId="1" applyNumberFormat="1" applyFont="1" applyFill="1" applyBorder="1" applyAlignment="1">
      <alignment horizontal="center"/>
    </xf>
    <xf numFmtId="0" fontId="4" fillId="0" borderId="0" xfId="4" applyFont="1" applyFill="1" applyBorder="1"/>
    <xf numFmtId="164" fontId="3" fillId="0" borderId="0" xfId="4" applyNumberFormat="1" applyFont="1" applyFill="1" applyBorder="1"/>
    <xf numFmtId="164" fontId="3" fillId="0" borderId="0" xfId="4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/>
    <xf numFmtId="164" fontId="3" fillId="0" borderId="6" xfId="1" applyNumberFormat="1" applyFont="1" applyFill="1" applyBorder="1" applyAlignment="1"/>
    <xf numFmtId="164" fontId="3" fillId="0" borderId="1" xfId="1" applyNumberFormat="1" applyFont="1" applyFill="1" applyBorder="1" applyAlignment="1"/>
    <xf numFmtId="164" fontId="3" fillId="0" borderId="6" xfId="4" applyNumberFormat="1" applyFont="1" applyFill="1" applyBorder="1"/>
    <xf numFmtId="164" fontId="3" fillId="0" borderId="1" xfId="4" applyNumberFormat="1" applyFont="1" applyFill="1" applyBorder="1"/>
    <xf numFmtId="0" fontId="2" fillId="0" borderId="0" xfId="0" applyFont="1" applyBorder="1"/>
    <xf numFmtId="0" fontId="0" fillId="0" borderId="0" xfId="0" applyBorder="1"/>
    <xf numFmtId="0" fontId="3" fillId="0" borderId="4" xfId="4" applyFont="1" applyFill="1" applyBorder="1" applyAlignment="1">
      <alignment horizontal="center"/>
    </xf>
    <xf numFmtId="164" fontId="3" fillId="0" borderId="4" xfId="1" applyNumberFormat="1" applyFont="1" applyFill="1" applyBorder="1" applyAlignment="1"/>
    <xf numFmtId="164" fontId="3" fillId="0" borderId="4" xfId="1" applyNumberFormat="1" applyFont="1" applyFill="1" applyBorder="1" applyAlignment="1"/>
    <xf numFmtId="0" fontId="0" fillId="0" borderId="0" xfId="0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0" fontId="5" fillId="0" borderId="0" xfId="0" applyFont="1"/>
    <xf numFmtId="0" fontId="6" fillId="0" borderId="0" xfId="0" applyFont="1"/>
    <xf numFmtId="164" fontId="3" fillId="0" borderId="4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4" fontId="4" fillId="0" borderId="7" xfId="4" applyNumberFormat="1" applyFont="1" applyBorder="1" applyAlignment="1">
      <alignment horizontal="center"/>
    </xf>
    <xf numFmtId="164" fontId="4" fillId="0" borderId="8" xfId="4" applyNumberFormat="1" applyFont="1" applyBorder="1" applyAlignment="1">
      <alignment horizontal="center"/>
    </xf>
    <xf numFmtId="164" fontId="4" fillId="0" borderId="9" xfId="4" applyNumberFormat="1" applyFont="1" applyBorder="1" applyAlignment="1">
      <alignment horizontal="center"/>
    </xf>
    <xf numFmtId="164" fontId="3" fillId="0" borderId="4" xfId="1" applyNumberFormat="1" applyFont="1" applyFill="1" applyBorder="1" applyAlignment="1"/>
    <xf numFmtId="164" fontId="3" fillId="0" borderId="2" xfId="1" applyNumberFormat="1" applyFont="1" applyFill="1" applyBorder="1" applyAlignment="1"/>
    <xf numFmtId="164" fontId="3" fillId="0" borderId="5" xfId="1" applyNumberFormat="1" applyFont="1" applyFill="1" applyBorder="1" applyAlignment="1"/>
    <xf numFmtId="164" fontId="4" fillId="0" borderId="11" xfId="4" applyNumberFormat="1" applyFont="1" applyFill="1" applyBorder="1" applyAlignment="1">
      <alignment horizontal="center"/>
    </xf>
    <xf numFmtId="164" fontId="4" fillId="0" borderId="10" xfId="4" applyNumberFormat="1" applyFont="1" applyFill="1" applyBorder="1" applyAlignment="1">
      <alignment horizontal="center"/>
    </xf>
    <xf numFmtId="164" fontId="4" fillId="0" borderId="12" xfId="4" applyNumberFormat="1" applyFont="1" applyFill="1" applyBorder="1" applyAlignment="1">
      <alignment horizontal="center"/>
    </xf>
    <xf numFmtId="164" fontId="4" fillId="0" borderId="4" xfId="1" applyNumberFormat="1" applyFont="1" applyFill="1" applyBorder="1" applyAlignment="1"/>
    <xf numFmtId="164" fontId="4" fillId="0" borderId="2" xfId="1" applyNumberFormat="1" applyFont="1" applyFill="1" applyBorder="1" applyAlignment="1"/>
    <xf numFmtId="164" fontId="4" fillId="0" borderId="5" xfId="1" applyNumberFormat="1" applyFont="1" applyFill="1" applyBorder="1" applyAlignment="1"/>
    <xf numFmtId="0" fontId="4" fillId="0" borderId="0" xfId="4" applyFont="1" applyBorder="1" applyAlignment="1">
      <alignment horizontal="center"/>
    </xf>
    <xf numFmtId="0" fontId="3" fillId="0" borderId="0" xfId="4" applyFont="1" applyBorder="1" applyAlignment="1">
      <alignment horizontal="center"/>
    </xf>
    <xf numFmtId="0" fontId="4" fillId="0" borderId="13" xfId="4" applyFont="1" applyBorder="1" applyAlignment="1">
      <alignment horizontal="center"/>
    </xf>
    <xf numFmtId="0" fontId="4" fillId="0" borderId="14" xfId="4" applyFont="1" applyBorder="1" applyAlignment="1">
      <alignment horizontal="center"/>
    </xf>
    <xf numFmtId="0" fontId="4" fillId="0" borderId="15" xfId="4" applyFont="1" applyBorder="1" applyAlignment="1">
      <alignment horizontal="center"/>
    </xf>
    <xf numFmtId="0" fontId="3" fillId="0" borderId="3" xfId="4" applyFont="1" applyFill="1" applyBorder="1" applyAlignment="1">
      <alignment horizontal="center"/>
    </xf>
    <xf numFmtId="0" fontId="3" fillId="0" borderId="16" xfId="4" applyFont="1" applyFill="1" applyBorder="1" applyAlignment="1">
      <alignment horizontal="center"/>
    </xf>
    <xf numFmtId="0" fontId="3" fillId="0" borderId="4" xfId="4" applyFont="1" applyFill="1" applyBorder="1" applyAlignment="1">
      <alignment horizontal="center"/>
    </xf>
    <xf numFmtId="0" fontId="3" fillId="0" borderId="2" xfId="4" applyFont="1" applyFill="1" applyBorder="1" applyAlignment="1">
      <alignment horizontal="center"/>
    </xf>
    <xf numFmtId="0" fontId="3" fillId="0" borderId="5" xfId="4" applyFont="1" applyFill="1" applyBorder="1" applyAlignment="1">
      <alignment horizontal="center"/>
    </xf>
    <xf numFmtId="2" fontId="3" fillId="0" borderId="4" xfId="4" applyNumberFormat="1" applyFont="1" applyFill="1" applyBorder="1" applyAlignment="1">
      <alignment horizontal="center"/>
    </xf>
    <xf numFmtId="2" fontId="3" fillId="0" borderId="2" xfId="4" applyNumberFormat="1" applyFont="1" applyFill="1" applyBorder="1" applyAlignment="1">
      <alignment horizontal="center"/>
    </xf>
    <xf numFmtId="2" fontId="3" fillId="0" borderId="5" xfId="4" applyNumberFormat="1" applyFont="1" applyFill="1" applyBorder="1" applyAlignment="1">
      <alignment horizontal="center"/>
    </xf>
  </cellXfs>
  <cellStyles count="5">
    <cellStyle name="Currency" xfId="1" builtinId="4"/>
    <cellStyle name="Currency 2" xfId="3"/>
    <cellStyle name="Normal" xfId="0" builtinId="0"/>
    <cellStyle name="Normal 2" xfId="2"/>
    <cellStyle name="Normal_Mode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Normal="100" workbookViewId="0">
      <selection activeCell="O10" sqref="O10"/>
    </sheetView>
  </sheetViews>
  <sheetFormatPr defaultRowHeight="15" x14ac:dyDescent="0.25"/>
  <cols>
    <col min="1" max="1" width="31.28515625" bestFit="1" customWidth="1"/>
    <col min="2" max="13" width="9.7109375" customWidth="1"/>
    <col min="14" max="14" width="10" customWidth="1"/>
    <col min="15" max="15" width="4.7109375" customWidth="1"/>
  </cols>
  <sheetData>
    <row r="1" spans="1:15" x14ac:dyDescent="0.25">
      <c r="A1" s="43" t="s">
        <v>60</v>
      </c>
    </row>
    <row r="2" spans="1:15" ht="15.75" thickBot="1" x14ac:dyDescent="0.3">
      <c r="A2" s="59" t="s">
        <v>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34" t="s">
        <v>33</v>
      </c>
      <c r="O2" s="35"/>
    </row>
    <row r="3" spans="1:15" x14ac:dyDescent="0.25">
      <c r="A3" s="1"/>
      <c r="B3" s="61" t="s">
        <v>3</v>
      </c>
      <c r="C3" s="62"/>
      <c r="D3" s="63"/>
      <c r="E3" s="61" t="s">
        <v>4</v>
      </c>
      <c r="F3" s="62"/>
      <c r="G3" s="63"/>
      <c r="H3" s="61" t="s">
        <v>5</v>
      </c>
      <c r="I3" s="62"/>
      <c r="J3" s="63"/>
      <c r="K3" s="61" t="s">
        <v>6</v>
      </c>
      <c r="L3" s="62"/>
      <c r="M3" s="63"/>
      <c r="N3" s="35"/>
      <c r="O3" s="35"/>
    </row>
    <row r="4" spans="1:15" x14ac:dyDescent="0.25">
      <c r="A4" s="26" t="s">
        <v>7</v>
      </c>
      <c r="B4" s="10" t="s">
        <v>52</v>
      </c>
      <c r="C4" s="12" t="s">
        <v>8</v>
      </c>
      <c r="D4" s="11" t="s">
        <v>9</v>
      </c>
      <c r="E4" s="10" t="s">
        <v>10</v>
      </c>
      <c r="F4" s="12" t="s">
        <v>11</v>
      </c>
      <c r="G4" s="11" t="s">
        <v>12</v>
      </c>
      <c r="H4" s="10" t="s">
        <v>13</v>
      </c>
      <c r="I4" s="12" t="s">
        <v>14</v>
      </c>
      <c r="J4" s="11" t="s">
        <v>15</v>
      </c>
      <c r="K4" s="10" t="s">
        <v>16</v>
      </c>
      <c r="L4" s="12" t="s">
        <v>17</v>
      </c>
      <c r="M4" s="11" t="s">
        <v>18</v>
      </c>
      <c r="N4" s="35"/>
      <c r="O4" s="35"/>
    </row>
    <row r="5" spans="1:15" x14ac:dyDescent="0.25">
      <c r="A5" s="9" t="s">
        <v>40</v>
      </c>
      <c r="B5" s="6">
        <v>0</v>
      </c>
      <c r="C5" s="64">
        <v>0.66</v>
      </c>
      <c r="D5" s="65"/>
      <c r="E5" s="10">
        <v>1.5</v>
      </c>
      <c r="F5" s="64">
        <v>1.5</v>
      </c>
      <c r="G5" s="65"/>
      <c r="H5" s="6">
        <v>1.5</v>
      </c>
      <c r="I5" s="64">
        <v>1.5</v>
      </c>
      <c r="J5" s="65"/>
      <c r="K5" s="6">
        <v>1.5</v>
      </c>
      <c r="L5" s="64">
        <v>1.5</v>
      </c>
      <c r="M5" s="65"/>
      <c r="N5" s="35"/>
      <c r="O5" s="35"/>
    </row>
    <row r="6" spans="1:15" x14ac:dyDescent="0.25">
      <c r="A6" s="9" t="s">
        <v>43</v>
      </c>
      <c r="B6" s="6">
        <v>0</v>
      </c>
      <c r="C6" s="4">
        <v>3</v>
      </c>
      <c r="D6" s="8">
        <v>3</v>
      </c>
      <c r="E6" s="6">
        <v>3</v>
      </c>
      <c r="F6" s="7">
        <v>3</v>
      </c>
      <c r="G6" s="8">
        <v>3</v>
      </c>
      <c r="H6" s="6">
        <v>3</v>
      </c>
      <c r="I6" s="7">
        <v>3</v>
      </c>
      <c r="J6" s="11">
        <v>3</v>
      </c>
      <c r="K6" s="6">
        <v>3</v>
      </c>
      <c r="L6" s="7">
        <v>3</v>
      </c>
      <c r="M6" s="11">
        <v>3</v>
      </c>
      <c r="N6" s="35"/>
      <c r="O6" s="35"/>
    </row>
    <row r="7" spans="1:15" x14ac:dyDescent="0.25">
      <c r="A7" s="9" t="s">
        <v>37</v>
      </c>
      <c r="B7" s="66">
        <v>0.33</v>
      </c>
      <c r="C7" s="67"/>
      <c r="D7" s="68"/>
      <c r="E7" s="66">
        <v>0.33</v>
      </c>
      <c r="F7" s="67"/>
      <c r="G7" s="68"/>
      <c r="H7" s="66">
        <v>0.33</v>
      </c>
      <c r="I7" s="67"/>
      <c r="J7" s="68"/>
      <c r="K7" s="66">
        <v>0.33</v>
      </c>
      <c r="L7" s="67"/>
      <c r="M7" s="68"/>
      <c r="N7" s="35"/>
      <c r="O7" s="35"/>
    </row>
    <row r="8" spans="1:15" x14ac:dyDescent="0.25">
      <c r="A8" s="9" t="s">
        <v>19</v>
      </c>
      <c r="B8" s="69">
        <v>0.1</v>
      </c>
      <c r="C8" s="70"/>
      <c r="D8" s="71"/>
      <c r="E8" s="69">
        <v>0.1</v>
      </c>
      <c r="F8" s="70"/>
      <c r="G8" s="71"/>
      <c r="H8" s="69">
        <v>0.1</v>
      </c>
      <c r="I8" s="70"/>
      <c r="J8" s="71"/>
      <c r="K8" s="69">
        <v>0.1</v>
      </c>
      <c r="L8" s="70"/>
      <c r="M8" s="71"/>
      <c r="N8" s="35"/>
      <c r="O8" s="35"/>
    </row>
    <row r="9" spans="1:15" x14ac:dyDescent="0.25">
      <c r="A9" s="9" t="s">
        <v>46</v>
      </c>
      <c r="B9" s="66">
        <v>320</v>
      </c>
      <c r="C9" s="67"/>
      <c r="D9" s="68"/>
      <c r="E9" s="66">
        <v>320</v>
      </c>
      <c r="F9" s="67"/>
      <c r="G9" s="68"/>
      <c r="H9" s="66">
        <v>320</v>
      </c>
      <c r="I9" s="67"/>
      <c r="J9" s="68"/>
      <c r="K9" s="66">
        <v>320</v>
      </c>
      <c r="L9" s="67"/>
      <c r="M9" s="68"/>
      <c r="N9" s="35"/>
      <c r="O9" s="35"/>
    </row>
    <row r="10" spans="1:15" x14ac:dyDescent="0.25">
      <c r="A10" s="9" t="s">
        <v>20</v>
      </c>
      <c r="B10" s="3">
        <v>0</v>
      </c>
      <c r="C10" s="4">
        <v>30</v>
      </c>
      <c r="D10" s="5">
        <v>30</v>
      </c>
      <c r="E10" s="3">
        <v>50</v>
      </c>
      <c r="F10" s="4">
        <v>50</v>
      </c>
      <c r="G10" s="5">
        <v>50</v>
      </c>
      <c r="H10" s="3">
        <v>70</v>
      </c>
      <c r="I10" s="36">
        <v>70</v>
      </c>
      <c r="J10" s="36">
        <v>70</v>
      </c>
      <c r="K10" s="36">
        <v>70</v>
      </c>
      <c r="L10" s="36">
        <v>70</v>
      </c>
      <c r="M10" s="36">
        <v>70</v>
      </c>
      <c r="N10" s="35"/>
      <c r="O10" s="35"/>
    </row>
    <row r="11" spans="1:15" x14ac:dyDescent="0.25">
      <c r="A11" s="13"/>
      <c r="B11" s="14"/>
      <c r="C11" s="15"/>
      <c r="D11" s="16"/>
      <c r="E11" s="14"/>
      <c r="F11" s="13"/>
      <c r="G11" s="16"/>
      <c r="H11" s="14"/>
      <c r="I11" s="13"/>
      <c r="J11" s="16"/>
      <c r="K11" s="14"/>
      <c r="L11" s="13"/>
      <c r="M11" s="16"/>
      <c r="N11" s="35"/>
      <c r="O11" s="35"/>
    </row>
    <row r="12" spans="1:15" x14ac:dyDescent="0.25">
      <c r="A12" s="26" t="s">
        <v>21</v>
      </c>
      <c r="B12" s="17"/>
      <c r="C12" s="18"/>
      <c r="D12" s="19"/>
      <c r="E12" s="17"/>
      <c r="F12" s="18"/>
      <c r="G12" s="19"/>
      <c r="H12" s="17"/>
      <c r="I12" s="18"/>
      <c r="J12" s="20"/>
      <c r="K12" s="17"/>
      <c r="L12" s="18"/>
      <c r="M12" s="20"/>
      <c r="N12" s="40">
        <v>14000</v>
      </c>
      <c r="O12" s="35" t="s">
        <v>57</v>
      </c>
    </row>
    <row r="13" spans="1:15" x14ac:dyDescent="0.25">
      <c r="A13" s="9" t="s">
        <v>31</v>
      </c>
      <c r="B13" s="21">
        <f>+$N$13/3*B5</f>
        <v>0</v>
      </c>
      <c r="C13" s="45">
        <f>$N$13*(AVERAGE(C5:D5))</f>
        <v>66000</v>
      </c>
      <c r="D13" s="46"/>
      <c r="E13" s="21">
        <f>$N$13/3*E5</f>
        <v>50000</v>
      </c>
      <c r="F13" s="45">
        <f>$N$13*(AVERAGE(F5:G5))</f>
        <v>150000</v>
      </c>
      <c r="G13" s="46"/>
      <c r="H13" s="37">
        <f>$N$13/3*H5</f>
        <v>50000</v>
      </c>
      <c r="I13" s="45">
        <f>$N$13*(AVERAGE(I5:J5))</f>
        <v>150000</v>
      </c>
      <c r="J13" s="46"/>
      <c r="K13" s="37">
        <f>$N$13/3*K5</f>
        <v>50000</v>
      </c>
      <c r="L13" s="45">
        <f>$N$13*(AVERAGE(L5:M5))</f>
        <v>150000</v>
      </c>
      <c r="M13" s="46"/>
      <c r="N13" s="40">
        <v>100000</v>
      </c>
      <c r="O13" s="35" t="s">
        <v>44</v>
      </c>
    </row>
    <row r="14" spans="1:15" x14ac:dyDescent="0.25">
      <c r="A14" s="9" t="s">
        <v>42</v>
      </c>
      <c r="B14" s="37">
        <f t="shared" ref="B14:M14" si="0">+B6*$N$14</f>
        <v>0</v>
      </c>
      <c r="C14" s="37">
        <f t="shared" si="0"/>
        <v>2700</v>
      </c>
      <c r="D14" s="37">
        <f t="shared" si="0"/>
        <v>2700</v>
      </c>
      <c r="E14" s="37">
        <f t="shared" si="0"/>
        <v>2700</v>
      </c>
      <c r="F14" s="37">
        <f t="shared" si="0"/>
        <v>2700</v>
      </c>
      <c r="G14" s="37">
        <f t="shared" si="0"/>
        <v>2700</v>
      </c>
      <c r="H14" s="21">
        <f t="shared" si="0"/>
        <v>2700</v>
      </c>
      <c r="I14" s="37">
        <f t="shared" si="0"/>
        <v>2700</v>
      </c>
      <c r="J14" s="37">
        <f t="shared" si="0"/>
        <v>2700</v>
      </c>
      <c r="K14" s="37">
        <f t="shared" si="0"/>
        <v>2700</v>
      </c>
      <c r="L14" s="37">
        <f t="shared" si="0"/>
        <v>2700</v>
      </c>
      <c r="M14" s="37">
        <f t="shared" si="0"/>
        <v>2700</v>
      </c>
      <c r="N14" s="40">
        <v>900</v>
      </c>
      <c r="O14" s="35" t="s">
        <v>56</v>
      </c>
    </row>
    <row r="15" spans="1:15" x14ac:dyDescent="0.25">
      <c r="A15" s="9" t="s">
        <v>38</v>
      </c>
      <c r="B15" s="44">
        <f>B7*$N$15</f>
        <v>33000</v>
      </c>
      <c r="C15" s="45"/>
      <c r="D15" s="46"/>
      <c r="E15" s="44">
        <f>E7*$N$15</f>
        <v>33000</v>
      </c>
      <c r="F15" s="45"/>
      <c r="G15" s="46"/>
      <c r="H15" s="44">
        <f>H7*$N$15</f>
        <v>33000</v>
      </c>
      <c r="I15" s="45"/>
      <c r="J15" s="46"/>
      <c r="K15" s="44">
        <f>K7*$N$15</f>
        <v>33000</v>
      </c>
      <c r="L15" s="45"/>
      <c r="M15" s="46"/>
      <c r="N15" s="40">
        <v>100000</v>
      </c>
      <c r="O15" s="35" t="s">
        <v>44</v>
      </c>
    </row>
    <row r="16" spans="1:15" x14ac:dyDescent="0.25">
      <c r="A16" s="9" t="s">
        <v>22</v>
      </c>
      <c r="B16" s="44">
        <f>B8*$N$16</f>
        <v>6340</v>
      </c>
      <c r="C16" s="45"/>
      <c r="D16" s="46"/>
      <c r="E16" s="44">
        <f>E8*$N$16</f>
        <v>6340</v>
      </c>
      <c r="F16" s="45"/>
      <c r="G16" s="46"/>
      <c r="H16" s="44">
        <f>H8*$N$16</f>
        <v>6340</v>
      </c>
      <c r="I16" s="45"/>
      <c r="J16" s="46"/>
      <c r="K16" s="44">
        <f>K8*$N$16</f>
        <v>6340</v>
      </c>
      <c r="L16" s="45"/>
      <c r="M16" s="46"/>
      <c r="N16" s="41">
        <v>63400</v>
      </c>
      <c r="O16" s="35" t="s">
        <v>51</v>
      </c>
    </row>
    <row r="17" spans="1:16" x14ac:dyDescent="0.25">
      <c r="A17" s="9" t="s">
        <v>23</v>
      </c>
      <c r="B17" s="44">
        <f>+B9*$N$17</f>
        <v>3520</v>
      </c>
      <c r="C17" s="45"/>
      <c r="D17" s="46"/>
      <c r="E17" s="44">
        <f>+E9*$N$17</f>
        <v>3520</v>
      </c>
      <c r="F17" s="45"/>
      <c r="G17" s="46"/>
      <c r="H17" s="44">
        <f>+H9*$N$17</f>
        <v>3520</v>
      </c>
      <c r="I17" s="45"/>
      <c r="J17" s="46"/>
      <c r="K17" s="44">
        <f>+K9*$N$17</f>
        <v>3520</v>
      </c>
      <c r="L17" s="45"/>
      <c r="M17" s="46"/>
      <c r="N17" s="41">
        <v>11</v>
      </c>
      <c r="O17" s="39" t="s">
        <v>45</v>
      </c>
    </row>
    <row r="18" spans="1:16" x14ac:dyDescent="0.25">
      <c r="A18" s="9" t="s">
        <v>58</v>
      </c>
      <c r="B18" s="44">
        <v>500</v>
      </c>
      <c r="C18" s="45"/>
      <c r="D18" s="46"/>
      <c r="E18" s="44">
        <v>500</v>
      </c>
      <c r="F18" s="45"/>
      <c r="G18" s="46"/>
      <c r="H18" s="44">
        <v>500</v>
      </c>
      <c r="I18" s="45"/>
      <c r="J18" s="46"/>
      <c r="K18" s="44">
        <v>500</v>
      </c>
      <c r="L18" s="45"/>
      <c r="M18" s="46"/>
      <c r="N18" s="41"/>
      <c r="O18" s="39"/>
    </row>
    <row r="19" spans="1:16" x14ac:dyDescent="0.25">
      <c r="A19" s="9" t="s">
        <v>24</v>
      </c>
      <c r="B19" s="50"/>
      <c r="C19" s="51"/>
      <c r="D19" s="52"/>
      <c r="E19" s="50"/>
      <c r="F19" s="51"/>
      <c r="G19" s="52"/>
      <c r="H19" s="50"/>
      <c r="I19" s="51"/>
      <c r="J19" s="52"/>
      <c r="K19" s="50"/>
      <c r="L19" s="51"/>
      <c r="M19" s="52"/>
      <c r="N19" s="35"/>
      <c r="O19" s="35"/>
    </row>
    <row r="20" spans="1:16" x14ac:dyDescent="0.25">
      <c r="A20" s="9" t="s">
        <v>25</v>
      </c>
      <c r="B20" s="50">
        <v>4000</v>
      </c>
      <c r="C20" s="51"/>
      <c r="D20" s="52"/>
      <c r="E20" s="50">
        <v>4000</v>
      </c>
      <c r="F20" s="51"/>
      <c r="G20" s="52"/>
      <c r="H20" s="50">
        <v>4000</v>
      </c>
      <c r="I20" s="51"/>
      <c r="J20" s="52"/>
      <c r="K20" s="50">
        <v>4000</v>
      </c>
      <c r="L20" s="51"/>
      <c r="M20" s="52"/>
      <c r="N20" s="35"/>
      <c r="O20" s="35"/>
    </row>
    <row r="21" spans="1:16" x14ac:dyDescent="0.25">
      <c r="A21" s="9" t="s">
        <v>26</v>
      </c>
      <c r="B21" s="50"/>
      <c r="C21" s="51"/>
      <c r="D21" s="52"/>
      <c r="E21" s="50"/>
      <c r="F21" s="51"/>
      <c r="G21" s="52"/>
      <c r="H21" s="50"/>
      <c r="I21" s="51"/>
      <c r="J21" s="52"/>
      <c r="K21" s="50"/>
      <c r="L21" s="51"/>
      <c r="M21" s="52"/>
      <c r="N21" s="35"/>
      <c r="O21" s="35"/>
    </row>
    <row r="22" spans="1:16" x14ac:dyDescent="0.25">
      <c r="A22" s="9" t="s">
        <v>27</v>
      </c>
      <c r="B22" s="50">
        <v>12000</v>
      </c>
      <c r="C22" s="51"/>
      <c r="D22" s="52"/>
      <c r="E22" s="50">
        <v>6000</v>
      </c>
      <c r="F22" s="51"/>
      <c r="G22" s="52"/>
      <c r="H22" s="50">
        <v>6000</v>
      </c>
      <c r="I22" s="51"/>
      <c r="J22" s="52"/>
      <c r="K22" s="50">
        <v>6000</v>
      </c>
      <c r="L22" s="51"/>
      <c r="M22" s="52"/>
      <c r="N22" s="35"/>
      <c r="O22" s="35"/>
    </row>
    <row r="23" spans="1:16" x14ac:dyDescent="0.25">
      <c r="A23" s="2" t="s">
        <v>30</v>
      </c>
      <c r="B23" s="56">
        <f>+SUM(B13:D22)</f>
        <v>130760</v>
      </c>
      <c r="C23" s="57"/>
      <c r="D23" s="58"/>
      <c r="E23" s="56">
        <f>+SUM(E13:G22)</f>
        <v>261460</v>
      </c>
      <c r="F23" s="57"/>
      <c r="G23" s="58"/>
      <c r="H23" s="56">
        <f>+SUM(H13:J22)</f>
        <v>261460</v>
      </c>
      <c r="I23" s="57"/>
      <c r="J23" s="58"/>
      <c r="K23" s="56">
        <f>+SUM(K13:M22)</f>
        <v>261460</v>
      </c>
      <c r="L23" s="57"/>
      <c r="M23" s="58"/>
      <c r="N23" s="35"/>
      <c r="O23" s="35"/>
    </row>
    <row r="24" spans="1:16" x14ac:dyDescent="0.25">
      <c r="A24" s="26"/>
      <c r="B24" s="30"/>
      <c r="C24" s="29"/>
      <c r="D24" s="31"/>
      <c r="E24" s="30"/>
      <c r="F24" s="29"/>
      <c r="G24" s="31"/>
      <c r="H24" s="30"/>
      <c r="I24" s="29"/>
      <c r="J24" s="31"/>
      <c r="K24" s="30"/>
      <c r="L24" s="29"/>
      <c r="M24" s="31"/>
      <c r="N24" s="35"/>
      <c r="O24" s="35"/>
    </row>
    <row r="25" spans="1:16" x14ac:dyDescent="0.25">
      <c r="A25" s="26" t="s">
        <v>28</v>
      </c>
      <c r="B25" s="30"/>
      <c r="C25" s="29"/>
      <c r="D25" s="31"/>
      <c r="E25" s="30"/>
      <c r="F25" s="29"/>
      <c r="G25" s="31"/>
      <c r="H25" s="30"/>
      <c r="I25" s="29"/>
      <c r="J25" s="31"/>
      <c r="K25" s="30"/>
      <c r="L25" s="29"/>
      <c r="M25" s="31"/>
      <c r="N25" s="35" t="s">
        <v>47</v>
      </c>
      <c r="O25" s="35" t="s">
        <v>49</v>
      </c>
    </row>
    <row r="26" spans="1:16" x14ac:dyDescent="0.25">
      <c r="A26" s="9" t="s">
        <v>41</v>
      </c>
      <c r="B26" s="23">
        <f t="shared" ref="B26:M26" si="1">+B10*$N$26*$O$26</f>
        <v>0</v>
      </c>
      <c r="C26" s="23">
        <f t="shared" si="1"/>
        <v>151740</v>
      </c>
      <c r="D26" s="23">
        <f t="shared" si="1"/>
        <v>151740</v>
      </c>
      <c r="E26" s="23">
        <f t="shared" si="1"/>
        <v>252900</v>
      </c>
      <c r="F26" s="23">
        <f t="shared" si="1"/>
        <v>252900</v>
      </c>
      <c r="G26" s="23">
        <f t="shared" si="1"/>
        <v>252900</v>
      </c>
      <c r="H26" s="23">
        <f t="shared" si="1"/>
        <v>354060</v>
      </c>
      <c r="I26" s="23">
        <f t="shared" si="1"/>
        <v>354060</v>
      </c>
      <c r="J26" s="23">
        <f t="shared" si="1"/>
        <v>354060</v>
      </c>
      <c r="K26" s="23">
        <f t="shared" si="1"/>
        <v>354060</v>
      </c>
      <c r="L26" s="23">
        <f t="shared" si="1"/>
        <v>354060</v>
      </c>
      <c r="M26" s="23">
        <f t="shared" si="1"/>
        <v>354060</v>
      </c>
      <c r="N26" s="40">
        <v>562</v>
      </c>
      <c r="O26" s="35">
        <v>9</v>
      </c>
      <c r="P26" t="s">
        <v>48</v>
      </c>
    </row>
    <row r="27" spans="1:16" x14ac:dyDescent="0.25">
      <c r="A27" s="9"/>
      <c r="B27" s="23"/>
      <c r="C27" s="25"/>
      <c r="D27" s="22"/>
      <c r="E27" s="23"/>
      <c r="F27" s="24"/>
      <c r="G27" s="22"/>
      <c r="H27" s="23"/>
      <c r="I27" s="24"/>
      <c r="J27" s="22"/>
      <c r="K27" s="23"/>
      <c r="L27" s="24"/>
      <c r="M27" s="22"/>
      <c r="N27" s="35"/>
      <c r="O27" s="35"/>
    </row>
    <row r="28" spans="1:16" x14ac:dyDescent="0.25">
      <c r="A28" s="2" t="s">
        <v>29</v>
      </c>
      <c r="B28" s="53">
        <f>+SUM(B26:D27)</f>
        <v>303480</v>
      </c>
      <c r="C28" s="54"/>
      <c r="D28" s="55"/>
      <c r="E28" s="53">
        <f>+SUM(E26:G27)</f>
        <v>758700</v>
      </c>
      <c r="F28" s="54"/>
      <c r="G28" s="55"/>
      <c r="H28" s="53">
        <f>+SUM(H26:J27)</f>
        <v>1062180</v>
      </c>
      <c r="I28" s="54"/>
      <c r="J28" s="55"/>
      <c r="K28" s="53">
        <f>+SUM(K26:M27)</f>
        <v>1062180</v>
      </c>
      <c r="L28" s="54"/>
      <c r="M28" s="55"/>
      <c r="N28" s="35"/>
      <c r="O28" s="35"/>
    </row>
    <row r="29" spans="1:16" x14ac:dyDescent="0.25">
      <c r="A29" s="26"/>
      <c r="B29" s="32"/>
      <c r="C29" s="28"/>
      <c r="D29" s="33"/>
      <c r="E29" s="32"/>
      <c r="F29" s="27"/>
      <c r="G29" s="33"/>
      <c r="H29" s="32"/>
      <c r="I29" s="27"/>
      <c r="J29" s="33"/>
      <c r="K29" s="32"/>
      <c r="L29" s="27"/>
      <c r="M29" s="33"/>
      <c r="N29" s="35"/>
      <c r="O29" s="35"/>
    </row>
    <row r="30" spans="1:16" ht="15.75" thickBot="1" x14ac:dyDescent="0.3">
      <c r="A30" s="2" t="s">
        <v>39</v>
      </c>
      <c r="B30" s="47">
        <f>+B28-B23</f>
        <v>172720</v>
      </c>
      <c r="C30" s="48"/>
      <c r="D30" s="49"/>
      <c r="E30" s="47">
        <f>+E28-E23</f>
        <v>497240</v>
      </c>
      <c r="F30" s="48"/>
      <c r="G30" s="49"/>
      <c r="H30" s="47">
        <f>+H28-H23</f>
        <v>800720</v>
      </c>
      <c r="I30" s="48"/>
      <c r="J30" s="49"/>
      <c r="K30" s="47">
        <f>+K28-K23</f>
        <v>800720</v>
      </c>
      <c r="L30" s="48"/>
      <c r="M30" s="49"/>
      <c r="N30" s="35" t="s">
        <v>50</v>
      </c>
      <c r="O30" s="35"/>
    </row>
    <row r="31" spans="1:16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1:16" x14ac:dyDescent="0.25">
      <c r="A32" t="s">
        <v>0</v>
      </c>
    </row>
    <row r="33" spans="1:1" x14ac:dyDescent="0.25">
      <c r="A33" t="s">
        <v>1</v>
      </c>
    </row>
    <row r="34" spans="1:1" x14ac:dyDescent="0.25">
      <c r="A34" t="s">
        <v>35</v>
      </c>
    </row>
    <row r="36" spans="1:1" ht="18.75" x14ac:dyDescent="0.3">
      <c r="A36" s="42" t="s">
        <v>53</v>
      </c>
    </row>
    <row r="37" spans="1:1" x14ac:dyDescent="0.25">
      <c r="A37" t="s">
        <v>2</v>
      </c>
    </row>
    <row r="38" spans="1:1" x14ac:dyDescent="0.25">
      <c r="A38" t="s">
        <v>34</v>
      </c>
    </row>
    <row r="39" spans="1:1" x14ac:dyDescent="0.25">
      <c r="A39" t="s">
        <v>36</v>
      </c>
    </row>
  </sheetData>
  <mergeCells count="69">
    <mergeCell ref="K21:M21"/>
    <mergeCell ref="B22:D22"/>
    <mergeCell ref="E22:G22"/>
    <mergeCell ref="H22:J22"/>
    <mergeCell ref="B20:D20"/>
    <mergeCell ref="E20:G20"/>
    <mergeCell ref="H9:J9"/>
    <mergeCell ref="K9:M9"/>
    <mergeCell ref="B9:D9"/>
    <mergeCell ref="E9:G9"/>
    <mergeCell ref="K8:M8"/>
    <mergeCell ref="H8:J8"/>
    <mergeCell ref="E8:G8"/>
    <mergeCell ref="K23:M23"/>
    <mergeCell ref="K20:M20"/>
    <mergeCell ref="A2:M2"/>
    <mergeCell ref="B3:D3"/>
    <mergeCell ref="E3:G3"/>
    <mergeCell ref="H3:J3"/>
    <mergeCell ref="K3:M3"/>
    <mergeCell ref="C5:D5"/>
    <mergeCell ref="F5:G5"/>
    <mergeCell ref="I5:J5"/>
    <mergeCell ref="L5:M5"/>
    <mergeCell ref="H7:J7"/>
    <mergeCell ref="K7:M7"/>
    <mergeCell ref="B7:D7"/>
    <mergeCell ref="E7:G7"/>
    <mergeCell ref="B8:D8"/>
    <mergeCell ref="C13:D13"/>
    <mergeCell ref="F13:G13"/>
    <mergeCell ref="I13:J13"/>
    <mergeCell ref="L13:M13"/>
    <mergeCell ref="K19:M19"/>
    <mergeCell ref="E19:G19"/>
    <mergeCell ref="H19:J19"/>
    <mergeCell ref="B19:D19"/>
    <mergeCell ref="B30:D30"/>
    <mergeCell ref="E30:G30"/>
    <mergeCell ref="H30:J30"/>
    <mergeCell ref="K30:M30"/>
    <mergeCell ref="H20:J20"/>
    <mergeCell ref="B21:D21"/>
    <mergeCell ref="E21:G21"/>
    <mergeCell ref="H21:J21"/>
    <mergeCell ref="K22:M22"/>
    <mergeCell ref="B28:D28"/>
    <mergeCell ref="E28:G28"/>
    <mergeCell ref="H28:J28"/>
    <mergeCell ref="K28:M28"/>
    <mergeCell ref="B23:D23"/>
    <mergeCell ref="E23:G23"/>
    <mergeCell ref="H23:J23"/>
    <mergeCell ref="B18:D18"/>
    <mergeCell ref="E18:G18"/>
    <mergeCell ref="H18:J18"/>
    <mergeCell ref="K18:M18"/>
    <mergeCell ref="H15:J15"/>
    <mergeCell ref="H16:J16"/>
    <mergeCell ref="H17:J17"/>
    <mergeCell ref="K17:M17"/>
    <mergeCell ref="K16:M16"/>
    <mergeCell ref="K15:M15"/>
    <mergeCell ref="B15:D15"/>
    <mergeCell ref="B16:D16"/>
    <mergeCell ref="B17:D17"/>
    <mergeCell ref="E15:G15"/>
    <mergeCell ref="E16:G16"/>
    <mergeCell ref="E17:G17"/>
  </mergeCells>
  <pageMargins left="0.7" right="0.7" top="0.75" bottom="0.75" header="0.3" footer="0.3"/>
  <pageSetup scale="77" orientation="landscape" r:id="rId1"/>
  <headerFooter>
    <oddHeader>&amp;CBudget Attachment Example for New Program Proposals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/>
  </sheetViews>
  <sheetFormatPr defaultRowHeight="15" x14ac:dyDescent="0.25"/>
  <cols>
    <col min="1" max="1" width="31.28515625" bestFit="1" customWidth="1"/>
    <col min="2" max="13" width="9.7109375" customWidth="1"/>
    <col min="14" max="14" width="10" customWidth="1"/>
    <col min="15" max="15" width="4.7109375" customWidth="1"/>
  </cols>
  <sheetData>
    <row r="1" spans="1:15" x14ac:dyDescent="0.25">
      <c r="A1" s="43" t="s">
        <v>59</v>
      </c>
    </row>
    <row r="2" spans="1:15" ht="15.75" thickBot="1" x14ac:dyDescent="0.3">
      <c r="A2" s="59" t="s">
        <v>55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34" t="s">
        <v>33</v>
      </c>
      <c r="O2" s="35"/>
    </row>
    <row r="3" spans="1:15" x14ac:dyDescent="0.25">
      <c r="A3" s="1"/>
      <c r="B3" s="61" t="s">
        <v>3</v>
      </c>
      <c r="C3" s="62"/>
      <c r="D3" s="63"/>
      <c r="E3" s="61" t="s">
        <v>4</v>
      </c>
      <c r="F3" s="62"/>
      <c r="G3" s="63"/>
      <c r="H3" s="61" t="s">
        <v>5</v>
      </c>
      <c r="I3" s="62"/>
      <c r="J3" s="63"/>
      <c r="K3" s="61" t="s">
        <v>6</v>
      </c>
      <c r="L3" s="62"/>
      <c r="M3" s="63"/>
      <c r="N3" s="35"/>
      <c r="O3" s="35"/>
    </row>
    <row r="4" spans="1:15" x14ac:dyDescent="0.25">
      <c r="A4" s="26" t="s">
        <v>21</v>
      </c>
      <c r="B4" s="10" t="s">
        <v>52</v>
      </c>
      <c r="C4" s="12" t="s">
        <v>8</v>
      </c>
      <c r="D4" s="11" t="s">
        <v>9</v>
      </c>
      <c r="E4" s="10" t="s">
        <v>10</v>
      </c>
      <c r="F4" s="12" t="s">
        <v>11</v>
      </c>
      <c r="G4" s="11" t="s">
        <v>12</v>
      </c>
      <c r="H4" s="10" t="s">
        <v>13</v>
      </c>
      <c r="I4" s="12" t="s">
        <v>14</v>
      </c>
      <c r="J4" s="11" t="s">
        <v>15</v>
      </c>
      <c r="K4" s="10" t="s">
        <v>16</v>
      </c>
      <c r="L4" s="12" t="s">
        <v>17</v>
      </c>
      <c r="M4" s="11" t="s">
        <v>18</v>
      </c>
      <c r="N4" s="40">
        <v>14000</v>
      </c>
      <c r="O4" s="35" t="s">
        <v>57</v>
      </c>
    </row>
    <row r="5" spans="1:15" x14ac:dyDescent="0.25">
      <c r="A5" s="9" t="s">
        <v>31</v>
      </c>
      <c r="B5" s="38">
        <v>0</v>
      </c>
      <c r="C5" s="45">
        <v>0</v>
      </c>
      <c r="D5" s="46"/>
      <c r="E5" s="38"/>
      <c r="F5" s="45">
        <v>100000</v>
      </c>
      <c r="G5" s="46"/>
      <c r="H5" s="38"/>
      <c r="I5" s="45">
        <v>100000</v>
      </c>
      <c r="J5" s="46"/>
      <c r="K5" s="38">
        <v>50000</v>
      </c>
      <c r="L5" s="45">
        <v>100000</v>
      </c>
      <c r="M5" s="46"/>
      <c r="N5" s="40">
        <v>100000</v>
      </c>
      <c r="O5" s="35" t="s">
        <v>44</v>
      </c>
    </row>
    <row r="6" spans="1:15" x14ac:dyDescent="0.25">
      <c r="A6" s="9" t="s">
        <v>42</v>
      </c>
      <c r="B6" s="38">
        <v>0</v>
      </c>
      <c r="C6" s="38">
        <v>2700</v>
      </c>
      <c r="D6" s="38">
        <v>2700</v>
      </c>
      <c r="E6" s="38">
        <v>2700</v>
      </c>
      <c r="F6" s="38">
        <v>2700</v>
      </c>
      <c r="G6" s="38">
        <v>2700</v>
      </c>
      <c r="H6" s="38">
        <v>2700</v>
      </c>
      <c r="I6" s="38">
        <v>2700</v>
      </c>
      <c r="J6" s="38">
        <v>2700</v>
      </c>
      <c r="K6" s="38">
        <v>2700</v>
      </c>
      <c r="L6" s="38">
        <v>2700</v>
      </c>
      <c r="M6" s="38">
        <v>2700</v>
      </c>
      <c r="N6" s="40">
        <v>900</v>
      </c>
      <c r="O6" s="35" t="s">
        <v>56</v>
      </c>
    </row>
    <row r="7" spans="1:15" x14ac:dyDescent="0.25">
      <c r="A7" s="9" t="s">
        <v>38</v>
      </c>
      <c r="B7" s="44">
        <v>33000</v>
      </c>
      <c r="C7" s="45"/>
      <c r="D7" s="46"/>
      <c r="E7" s="44">
        <v>33000</v>
      </c>
      <c r="F7" s="45"/>
      <c r="G7" s="46"/>
      <c r="H7" s="44">
        <v>33000</v>
      </c>
      <c r="I7" s="45"/>
      <c r="J7" s="46"/>
      <c r="K7" s="44">
        <v>33000</v>
      </c>
      <c r="L7" s="45"/>
      <c r="M7" s="46"/>
      <c r="N7" s="40">
        <v>100000</v>
      </c>
      <c r="O7" s="35" t="s">
        <v>44</v>
      </c>
    </row>
    <row r="8" spans="1:15" x14ac:dyDescent="0.25">
      <c r="A8" s="9" t="s">
        <v>22</v>
      </c>
      <c r="B8" s="44">
        <v>6340</v>
      </c>
      <c r="C8" s="45"/>
      <c r="D8" s="46"/>
      <c r="E8" s="44">
        <v>6340</v>
      </c>
      <c r="F8" s="45"/>
      <c r="G8" s="46"/>
      <c r="H8" s="44">
        <v>6340</v>
      </c>
      <c r="I8" s="45"/>
      <c r="J8" s="46"/>
      <c r="K8" s="44">
        <v>6340</v>
      </c>
      <c r="L8" s="45"/>
      <c r="M8" s="46"/>
      <c r="N8" s="41">
        <v>63400</v>
      </c>
      <c r="O8" s="35" t="s">
        <v>51</v>
      </c>
    </row>
    <row r="9" spans="1:15" x14ac:dyDescent="0.25">
      <c r="A9" s="9" t="s">
        <v>23</v>
      </c>
      <c r="B9" s="44">
        <v>3520</v>
      </c>
      <c r="C9" s="45"/>
      <c r="D9" s="46"/>
      <c r="E9" s="44">
        <v>3520</v>
      </c>
      <c r="F9" s="45"/>
      <c r="G9" s="46"/>
      <c r="H9" s="44">
        <v>3520</v>
      </c>
      <c r="I9" s="45"/>
      <c r="J9" s="46"/>
      <c r="K9" s="44">
        <v>3520</v>
      </c>
      <c r="L9" s="45"/>
      <c r="M9" s="46"/>
      <c r="N9" s="41">
        <v>11</v>
      </c>
      <c r="O9" s="39" t="s">
        <v>45</v>
      </c>
    </row>
    <row r="10" spans="1:15" x14ac:dyDescent="0.25">
      <c r="A10" s="9" t="s">
        <v>58</v>
      </c>
      <c r="B10" s="44">
        <v>500</v>
      </c>
      <c r="C10" s="45"/>
      <c r="D10" s="46"/>
      <c r="E10" s="44">
        <v>500</v>
      </c>
      <c r="F10" s="45"/>
      <c r="G10" s="46"/>
      <c r="H10" s="44">
        <v>500</v>
      </c>
      <c r="I10" s="45"/>
      <c r="J10" s="46"/>
      <c r="K10" s="44">
        <v>500</v>
      </c>
      <c r="L10" s="45"/>
      <c r="M10" s="46"/>
      <c r="N10" s="41"/>
      <c r="O10" s="39"/>
    </row>
    <row r="11" spans="1:15" x14ac:dyDescent="0.25">
      <c r="A11" s="9" t="s">
        <v>24</v>
      </c>
      <c r="B11" s="50"/>
      <c r="C11" s="51"/>
      <c r="D11" s="52"/>
      <c r="E11" s="50"/>
      <c r="F11" s="51"/>
      <c r="G11" s="52"/>
      <c r="H11" s="50"/>
      <c r="I11" s="51"/>
      <c r="J11" s="52"/>
      <c r="K11" s="50"/>
      <c r="L11" s="51"/>
      <c r="M11" s="52"/>
      <c r="N11" s="35"/>
      <c r="O11" s="35"/>
    </row>
    <row r="12" spans="1:15" x14ac:dyDescent="0.25">
      <c r="A12" s="9" t="s">
        <v>25</v>
      </c>
      <c r="B12" s="50">
        <v>4000</v>
      </c>
      <c r="C12" s="51"/>
      <c r="D12" s="52"/>
      <c r="E12" s="50">
        <v>0</v>
      </c>
      <c r="F12" s="51"/>
      <c r="G12" s="52"/>
      <c r="H12" s="50">
        <v>0</v>
      </c>
      <c r="I12" s="51"/>
      <c r="J12" s="52"/>
      <c r="K12" s="50">
        <v>0</v>
      </c>
      <c r="L12" s="51"/>
      <c r="M12" s="52"/>
      <c r="N12" s="35"/>
      <c r="O12" s="35"/>
    </row>
    <row r="13" spans="1:15" x14ac:dyDescent="0.25">
      <c r="A13" s="9" t="s">
        <v>26</v>
      </c>
      <c r="B13" s="50"/>
      <c r="C13" s="51"/>
      <c r="D13" s="52"/>
      <c r="E13" s="50"/>
      <c r="F13" s="51"/>
      <c r="G13" s="52"/>
      <c r="H13" s="50"/>
      <c r="I13" s="51"/>
      <c r="J13" s="52"/>
      <c r="K13" s="50"/>
      <c r="L13" s="51"/>
      <c r="M13" s="52"/>
      <c r="N13" s="35"/>
      <c r="O13" s="35"/>
    </row>
    <row r="14" spans="1:15" x14ac:dyDescent="0.25">
      <c r="A14" s="9" t="s">
        <v>27</v>
      </c>
      <c r="B14" s="50">
        <v>12000</v>
      </c>
      <c r="C14" s="51"/>
      <c r="D14" s="52"/>
      <c r="E14" s="50">
        <v>6000</v>
      </c>
      <c r="F14" s="51"/>
      <c r="G14" s="52"/>
      <c r="H14" s="50">
        <v>1000</v>
      </c>
      <c r="I14" s="51"/>
      <c r="J14" s="52"/>
      <c r="K14" s="50">
        <v>1000</v>
      </c>
      <c r="L14" s="51"/>
      <c r="M14" s="52"/>
      <c r="N14" s="35"/>
      <c r="O14" s="35"/>
    </row>
    <row r="15" spans="1:15" x14ac:dyDescent="0.25">
      <c r="A15" s="2" t="s">
        <v>54</v>
      </c>
      <c r="B15" s="56">
        <f>+SUM(B5:D14)</f>
        <v>64760</v>
      </c>
      <c r="C15" s="57"/>
      <c r="D15" s="58"/>
      <c r="E15" s="56">
        <f>+SUM(E5:G14)</f>
        <v>157460</v>
      </c>
      <c r="F15" s="57"/>
      <c r="G15" s="58"/>
      <c r="H15" s="56">
        <f>+SUM(H5:J14)</f>
        <v>152460</v>
      </c>
      <c r="I15" s="57"/>
      <c r="J15" s="58"/>
      <c r="K15" s="56">
        <f>+SUM(K5:M14)</f>
        <v>202460</v>
      </c>
      <c r="L15" s="57"/>
      <c r="M15" s="58"/>
      <c r="N15" s="35" t="s">
        <v>50</v>
      </c>
      <c r="O15" s="35"/>
    </row>
    <row r="16" spans="1:15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" x14ac:dyDescent="0.25">
      <c r="A17" t="s">
        <v>0</v>
      </c>
    </row>
    <row r="18" spans="1:1" x14ac:dyDescent="0.25">
      <c r="A18" t="s">
        <v>1</v>
      </c>
    </row>
    <row r="19" spans="1:1" x14ac:dyDescent="0.25">
      <c r="A19" t="s">
        <v>35</v>
      </c>
    </row>
    <row r="21" spans="1:1" ht="18.75" x14ac:dyDescent="0.3">
      <c r="A21" s="42" t="s">
        <v>53</v>
      </c>
    </row>
    <row r="22" spans="1:1" x14ac:dyDescent="0.25">
      <c r="A22" t="s">
        <v>2</v>
      </c>
    </row>
    <row r="23" spans="1:1" x14ac:dyDescent="0.25">
      <c r="A23" t="s">
        <v>34</v>
      </c>
    </row>
    <row r="24" spans="1:1" x14ac:dyDescent="0.25">
      <c r="A24" t="s">
        <v>36</v>
      </c>
    </row>
  </sheetData>
  <mergeCells count="45">
    <mergeCell ref="C5:D5"/>
    <mergeCell ref="F5:G5"/>
    <mergeCell ref="I5:J5"/>
    <mergeCell ref="L5:M5"/>
    <mergeCell ref="A2:M2"/>
    <mergeCell ref="B3:D3"/>
    <mergeCell ref="E3:G3"/>
    <mergeCell ref="H3:J3"/>
    <mergeCell ref="K3:M3"/>
    <mergeCell ref="B7:D7"/>
    <mergeCell ref="E7:G7"/>
    <mergeCell ref="H7:J7"/>
    <mergeCell ref="K7:M7"/>
    <mergeCell ref="B8:D8"/>
    <mergeCell ref="E8:G8"/>
    <mergeCell ref="H8:J8"/>
    <mergeCell ref="K8:M8"/>
    <mergeCell ref="B15:D15"/>
    <mergeCell ref="E15:G15"/>
    <mergeCell ref="H15:J15"/>
    <mergeCell ref="K15:M15"/>
    <mergeCell ref="B12:D12"/>
    <mergeCell ref="E12:G12"/>
    <mergeCell ref="H12:J12"/>
    <mergeCell ref="K12:M12"/>
    <mergeCell ref="B13:D13"/>
    <mergeCell ref="E13:G13"/>
    <mergeCell ref="H13:J13"/>
    <mergeCell ref="K13:M13"/>
    <mergeCell ref="B9:D9"/>
    <mergeCell ref="E9:G9"/>
    <mergeCell ref="H9:J9"/>
    <mergeCell ref="K9:M9"/>
    <mergeCell ref="B14:D14"/>
    <mergeCell ref="E14:G14"/>
    <mergeCell ref="H14:J14"/>
    <mergeCell ref="K14:M14"/>
    <mergeCell ref="B10:D10"/>
    <mergeCell ref="E10:G10"/>
    <mergeCell ref="H10:J10"/>
    <mergeCell ref="K10:M10"/>
    <mergeCell ref="B11:D11"/>
    <mergeCell ref="E11:G11"/>
    <mergeCell ref="H11:J11"/>
    <mergeCell ref="K11:M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Example 1 Full Budget</vt:lpstr>
      <vt:lpstr>Example 2 New costs only</vt:lpstr>
      <vt:lpstr>'Example 1 Full Budget'!Print_Area</vt:lpstr>
    </vt:vector>
  </TitlesOfParts>
  <Company>GVSU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Godwin</dc:creator>
  <cp:lastModifiedBy>Robert D Hollister</cp:lastModifiedBy>
  <cp:lastPrinted>2013-12-02T17:45:37Z</cp:lastPrinted>
  <dcterms:created xsi:type="dcterms:W3CDTF">2013-11-26T15:28:04Z</dcterms:created>
  <dcterms:modified xsi:type="dcterms:W3CDTF">2016-04-13T15:08:14Z</dcterms:modified>
</cp:coreProperties>
</file>