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bestchel/Downloads/"/>
    </mc:Choice>
  </mc:AlternateContent>
  <xr:revisionPtr revIDLastSave="0" documentId="13_ncr:1_{657BA5B4-E6C6-6049-A9E4-8FDD7AC88966}" xr6:coauthVersionLast="47" xr6:coauthVersionMax="47" xr10:uidLastSave="{00000000-0000-0000-0000-000000000000}"/>
  <bookViews>
    <workbookView xWindow="9400" yWindow="500" windowWidth="26440" windowHeight="18880" tabRatio="607" activeTab="4" xr2:uid="{00000000-000D-0000-FFFF-FFFF00000000}"/>
  </bookViews>
  <sheets>
    <sheet name="Budget Report" sheetId="1" r:id="rId1"/>
    <sheet name="Evidence of Advertising" sheetId="2" r:id="rId2"/>
    <sheet name="Screening Sheet" sheetId="3" r:id="rId3"/>
    <sheet name="Pre-Screening Evaluations" sheetId="4" r:id="rId4"/>
    <sheet name="On Campus Evaluations" sheetId="9" r:id="rId5"/>
    <sheet name="Non-Selection Reasons" sheetId="8" r:id="rId6"/>
    <sheet name="Sheet1" sheetId="7" r:id="rId7"/>
  </sheets>
  <definedNames>
    <definedName name="Advances">'Budget Report'!$M$31</definedName>
    <definedName name="AllData" localSheetId="4">tblExpenses[[DATE]:[MISC. (Tips, Etc.)]]</definedName>
    <definedName name="AllData">tblExpenses[[DATE]:[MISC. (Tips, Etc.)]]</definedName>
    <definedName name="BeginDate">'Budget Report'!$H$5</definedName>
    <definedName name="EndDate">'Budget Report'!$H$6</definedName>
    <definedName name="MileageRate">'Budget Report'!$L$4</definedName>
    <definedName name="_xlnm.Print_Titles" localSheetId="0">'Budget Report'!$10:$15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1" l="1"/>
  <c r="B20" i="2" l="1"/>
  <c r="K25" i="1" l="1"/>
  <c r="K26" i="1"/>
  <c r="K27" i="1"/>
  <c r="K28" i="1"/>
  <c r="L19" i="1"/>
  <c r="L20" i="1"/>
  <c r="L21" i="1"/>
  <c r="L22" i="1"/>
  <c r="L23" i="1"/>
  <c r="L24" i="1"/>
  <c r="L25" i="1"/>
  <c r="L26" i="1"/>
  <c r="L27" i="1"/>
  <c r="L28" i="1"/>
  <c r="F30" i="1" l="1"/>
  <c r="G30" i="1"/>
  <c r="H30" i="1"/>
  <c r="I30" i="1"/>
  <c r="J30" i="1"/>
  <c r="L16" i="1"/>
  <c r="L18" i="1"/>
  <c r="L29" i="1"/>
  <c r="E30" i="1" l="1"/>
  <c r="L30" i="1"/>
  <c r="M32" i="1" s="1"/>
</calcChain>
</file>

<file path=xl/sharedStrings.xml><?xml version="1.0" encoding="utf-8"?>
<sst xmlns="http://schemas.openxmlformats.org/spreadsheetml/2006/main" count="160" uniqueCount="126">
  <si>
    <t>DATE</t>
  </si>
  <si>
    <t>DESCRIPTION</t>
  </si>
  <si>
    <t>HOTEL</t>
  </si>
  <si>
    <t>MEALS</t>
  </si>
  <si>
    <t>PHONE</t>
  </si>
  <si>
    <t>TOTAL</t>
  </si>
  <si>
    <t xml:space="preserve">TOTAL </t>
  </si>
  <si>
    <t>DEPARTMENT</t>
  </si>
  <si>
    <t>PREPARED BY</t>
  </si>
  <si>
    <t>APPROVED BY</t>
  </si>
  <si>
    <t>BEGINNING</t>
  </si>
  <si>
    <t>MILEAGE RATE</t>
  </si>
  <si>
    <t>TOTALS</t>
  </si>
  <si>
    <t>ADVANCES</t>
  </si>
  <si>
    <t xml:space="preserve"> </t>
  </si>
  <si>
    <t>Seidman College of Business</t>
  </si>
  <si>
    <t>FOAP</t>
  </si>
  <si>
    <t>ADVERTISING</t>
  </si>
  <si>
    <t>MISC. (Tips, Etc.)</t>
  </si>
  <si>
    <t>FLIGHT</t>
  </si>
  <si>
    <t>BREAKFAST</t>
  </si>
  <si>
    <t>LUNCH</t>
  </si>
  <si>
    <t>DINNER</t>
  </si>
  <si>
    <t>PER DIEM</t>
  </si>
  <si>
    <t>APPROVED</t>
  </si>
  <si>
    <t xml:space="preserve">RECRUITING BUDGET REPORT - ADVERTISING </t>
  </si>
  <si>
    <t>Where Posted</t>
  </si>
  <si>
    <t>Cost</t>
  </si>
  <si>
    <t>SEARCH CHAIR</t>
  </si>
  <si>
    <t>REQUIRED QUALIFICATIONS</t>
  </si>
  <si>
    <t>PREFERRED QUALIFICATIONS</t>
  </si>
  <si>
    <t>OTHER</t>
  </si>
  <si>
    <t>RANK EACH OF THE FOLLOWING QUALIFICATIONS AS: 
3 = STRONG, 2 = AVERAGE, 1 = WEAK, 0 = DOES NOT MEET</t>
  </si>
  <si>
    <t>Name</t>
  </si>
  <si>
    <t>Unofficial transcript</t>
  </si>
  <si>
    <t xml:space="preserve">Cover letter </t>
  </si>
  <si>
    <t xml:space="preserve">Resume/CV </t>
  </si>
  <si>
    <t>Comments</t>
  </si>
  <si>
    <t>acceptable or not acceptable</t>
  </si>
  <si>
    <t>Names</t>
  </si>
  <si>
    <t>Strengths</t>
  </si>
  <si>
    <t>Weaknesses</t>
  </si>
  <si>
    <t>Other Comments / Observations</t>
  </si>
  <si>
    <t>SUPERVISOR</t>
  </si>
  <si>
    <t>indicate yes or no</t>
  </si>
  <si>
    <t>REQUIRED APPLICATION INFORMATION</t>
  </si>
  <si>
    <t>UPDATE PER ADVERTISMENT REQUIREMENTS</t>
  </si>
  <si>
    <t>UPDATE PER ADVERTISMENT PREFERRED REQUIREMENTS</t>
  </si>
  <si>
    <t>Acceptable / unacceptable</t>
  </si>
  <si>
    <t>MOVE TO PRE-SCREEN PAGE</t>
  </si>
  <si>
    <t>Interview Pool (1, 2, 3)</t>
  </si>
  <si>
    <t>Type</t>
  </si>
  <si>
    <t>Status</t>
  </si>
  <si>
    <t>Hard Print</t>
  </si>
  <si>
    <t>Closed</t>
  </si>
  <si>
    <t>Website</t>
  </si>
  <si>
    <t>Still Active</t>
  </si>
  <si>
    <t>Referral</t>
  </si>
  <si>
    <t>Pulled Early</t>
  </si>
  <si>
    <t>Date Sent</t>
  </si>
  <si>
    <t xml:space="preserve">RECRUITING BUDGET REPORT </t>
  </si>
  <si>
    <t>All candidates that apply should be listed below.</t>
  </si>
  <si>
    <t>Only Pre-screen candidates should be listed below.</t>
  </si>
  <si>
    <t>Only on-campus candidates should be listed below.</t>
  </si>
  <si>
    <t>SEARCH TEAM</t>
  </si>
  <si>
    <t>TYPE</t>
  </si>
  <si>
    <t>$14.00/per day</t>
  </si>
  <si>
    <t xml:space="preserve">Non-Selection / Withdrawl Reasons </t>
  </si>
  <si>
    <t>(NS) Does not meet the required qualifications of the position</t>
  </si>
  <si>
    <t>(NS) Weak application materials</t>
  </si>
  <si>
    <t xml:space="preserve">(NS) Unrelated previous work experience and/or training </t>
  </si>
  <si>
    <t>(NS) Unstable work history</t>
  </si>
  <si>
    <t>(NS) Weak written communication skills</t>
  </si>
  <si>
    <t>(NS) Received poor/weak evaluation(s)</t>
  </si>
  <si>
    <t>(NS) Unsatisfactory attendance record</t>
  </si>
  <si>
    <t>(NS) No or limited supervisory experience</t>
  </si>
  <si>
    <t>(NS) Not willing to work required hours/shift of the position</t>
  </si>
  <si>
    <t xml:space="preserve">(NS) Does not possess required academic qualifications as advertised </t>
  </si>
  <si>
    <t>(NS) Does not possess the proper license/certification necessary for the position</t>
  </si>
  <si>
    <t>(NS) Failed to respond to request for additional information</t>
  </si>
  <si>
    <t>(NS) Degree in field is not compatible with the needs of the department</t>
  </si>
  <si>
    <t>(NS) Area of competence or interest is not compatible with the needs of the department</t>
  </si>
  <si>
    <t>(NS/INT) Area of specialization concurrent with current department</t>
  </si>
  <si>
    <t>(NS/INT) Work experience weaker compared to selected candidate(s)</t>
  </si>
  <si>
    <t>(NS/INT) Underdeveloped research proposal</t>
  </si>
  <si>
    <t>(NS/INT) Weak publication history</t>
  </si>
  <si>
    <t>(NS/INT) Weak teaching philosophy</t>
  </si>
  <si>
    <t>(NS/INT) Research focus rather than teaching focus</t>
  </si>
  <si>
    <t>(NS/INT) Weak references(s)</t>
  </si>
  <si>
    <t>(NS/INT) Failed to satisfy requirement of the pre-employment hiring process</t>
  </si>
  <si>
    <t>(INT) Weak verbal communication skills</t>
  </si>
  <si>
    <t>(INT) Interview performance weaker compared to selected candidate(s)</t>
  </si>
  <si>
    <t xml:space="preserve">(INT) Candidate selected has more research experience </t>
  </si>
  <si>
    <t>(INT) Candidate selected has more teaching experience</t>
  </si>
  <si>
    <t>(INT) Limited technological competency</t>
  </si>
  <si>
    <t>(INT) Quality of teaching experience is weaker compared to selected candidate(s)</t>
  </si>
  <si>
    <t>(DC) Not available for interview - Declined</t>
  </si>
  <si>
    <t>(DC) Not available for full-time employment - Declined</t>
  </si>
  <si>
    <t>(DC) Interview Declined</t>
  </si>
  <si>
    <t xml:space="preserve">(DC) Did not meet salary requirement </t>
  </si>
  <si>
    <t>(DC) Accepted another offer</t>
  </si>
  <si>
    <t>(DC) Staying with current employer</t>
  </si>
  <si>
    <t>(DC) Unable to relocate</t>
  </si>
  <si>
    <t>(DC) Applicant withdrew</t>
  </si>
  <si>
    <t>(DC) Personal reasons</t>
  </si>
  <si>
    <t>(DC) Wants to work for research institution</t>
  </si>
  <si>
    <t>(DC) No opportunity for trailing spouse/partner</t>
  </si>
  <si>
    <t>Reason for Non-Selection</t>
  </si>
  <si>
    <t>Major Qualification Component 1</t>
  </si>
  <si>
    <t>Major Qualification Component 2</t>
  </si>
  <si>
    <t>Major Qualification Component 3</t>
  </si>
  <si>
    <t>Major Qualification Component 4</t>
  </si>
  <si>
    <t>Major Qualification Component 5</t>
  </si>
  <si>
    <t>0.58.5</t>
  </si>
  <si>
    <t>$16.00/per day</t>
  </si>
  <si>
    <t>$29.00/per day</t>
  </si>
  <si>
    <t>$59.00/per day</t>
  </si>
  <si>
    <t>MILEAGE</t>
  </si>
  <si>
    <t>Recommendations to the Dean or Supervisor</t>
  </si>
  <si>
    <t>Rationale</t>
  </si>
  <si>
    <r>
      <rPr>
        <b/>
        <sz val="9"/>
        <color rgb="FFFF0000"/>
        <rFont val="Lato"/>
        <family val="2"/>
      </rPr>
      <t xml:space="preserve">NOTE: </t>
    </r>
    <r>
      <rPr>
        <b/>
        <sz val="9"/>
        <color theme="2" tint="-0.89999084444715716"/>
        <rFont val="Lato"/>
        <family val="2"/>
      </rPr>
      <t xml:space="preserve">Meals will be reimbursed at the per diem level unless pre-approved in writing before the meal by Associate Dean Isely. </t>
    </r>
    <r>
      <rPr>
        <sz val="9"/>
        <color theme="2" tint="-0.89999084444715716"/>
        <rFont val="Lato"/>
        <family val="2"/>
      </rPr>
      <t xml:space="preserve">The maximum reimbursement exceeding the per diem will be double the University’s allowance (ex. maximum dinner reimbursement will be $46). No alcohol will be reimbursed. The number of participants cannot exceed four individuals, including the candidate. The itemized food bill must be submitted with the reimbursement request. Names of participants and the business reason should be clearly noted on the travel and expense reimbursement form. Expensive restaurants (i.e. Cygnus, Ruth's Chris, Chop House) are on the NO GO list. </t>
    </r>
  </si>
  <si>
    <r>
      <t xml:space="preserve">Date &amp; Length of Posting
</t>
    </r>
    <r>
      <rPr>
        <sz val="10"/>
        <color theme="2" tint="-0.89999084444715716"/>
        <rFont val="Lato"/>
        <family val="2"/>
      </rPr>
      <t>Date/Issue of Hard Copy
# days posted on website</t>
    </r>
  </si>
  <si>
    <r>
      <t xml:space="preserve">Type
</t>
    </r>
    <r>
      <rPr>
        <sz val="10"/>
        <color theme="2" tint="-0.89999084444715716"/>
        <rFont val="Lato"/>
        <family val="2"/>
      </rPr>
      <t>Hard Print
Website
Referral</t>
    </r>
  </si>
  <si>
    <r>
      <t xml:space="preserve">Status
</t>
    </r>
    <r>
      <rPr>
        <sz val="10"/>
        <color theme="2" tint="-0.89999084444715716"/>
        <rFont val="Lato"/>
        <family val="2"/>
      </rPr>
      <t>Closed
Active
Pulled Early</t>
    </r>
  </si>
  <si>
    <r>
      <t xml:space="preserve">Evidence of Advertising
</t>
    </r>
    <r>
      <rPr>
        <sz val="10"/>
        <color theme="2" tint="-0.89999084444715716"/>
        <rFont val="Lato"/>
        <family val="2"/>
      </rPr>
      <t>Keep copies of tearsheet, screenshots of all ads, invoices, email correspondence, etc. in case needed for international hire.</t>
    </r>
  </si>
  <si>
    <r>
      <rPr>
        <b/>
        <sz val="9"/>
        <color rgb="FFFF0000"/>
        <rFont val="Lato"/>
        <family val="2"/>
      </rPr>
      <t>NOTE:</t>
    </r>
    <r>
      <rPr>
        <sz val="9"/>
        <color theme="3"/>
        <rFont val="Lato"/>
        <family val="2"/>
      </rPr>
      <t xml:space="preserve"> </t>
    </r>
    <r>
      <rPr>
        <b/>
        <sz val="9"/>
        <color theme="2" tint="-0.89999084444715716"/>
        <rFont val="Lato"/>
        <family val="2"/>
      </rPr>
      <t xml:space="preserve">This report should be printed and attached to all evidence of advertising documentation (email confirmations, receipts, snapshots, tear-sheets, etc.).  </t>
    </r>
    <r>
      <rPr>
        <sz val="9"/>
        <color theme="2" tint="-0.89999084444715716"/>
        <rFont val="Lato"/>
        <family val="2"/>
      </rPr>
      <t>One hard-copy and one electronic copy of the complete set is sent/given to Assistant to the Dean (Dana).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</si>
</sst>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quot;$&quot;#,##0.00&quot;/mile&quot;"/>
    <numFmt numFmtId="165" formatCode="&quot;$&quot;#,##0.00&quot;/day&quot;"/>
    <numFmt numFmtId="166" formatCode="&quot;$&quot;#,##0.00&quot;/night&quot;"/>
    <numFmt numFmtId="167" formatCode="#,##0.0_)&quot; mi.&quot;;\(#,##0.0\)&quot; mi.&quot;"/>
    <numFmt numFmtId="168" formatCode="&quot;$&quot;#,##0.00"/>
    <numFmt numFmtId="169" formatCode="#,##0.00;[Red]#,##0.00"/>
    <numFmt numFmtId="170" formatCode="&quot;$&quot;#,##0.00;[Red]&quot;$&quot;#,##0.00"/>
  </numFmts>
  <fonts count="51" x14ac:knownFonts="1">
    <font>
      <sz val="10"/>
      <color theme="1"/>
      <name val="Calibri"/>
      <family val="2"/>
      <scheme val="minor"/>
    </font>
    <font>
      <sz val="11"/>
      <color theme="1"/>
      <name val="Calibri"/>
      <family val="2"/>
      <scheme val="minor"/>
    </font>
    <font>
      <sz val="9"/>
      <color theme="1"/>
      <name val="Calibri"/>
      <family val="2"/>
      <scheme val="minor"/>
    </font>
    <font>
      <sz val="9"/>
      <color theme="4" tint="-0.499984740745262"/>
      <name val="Calibri"/>
      <family val="2"/>
      <scheme val="minor"/>
    </font>
    <font>
      <sz val="10"/>
      <color theme="4"/>
      <name val="Calibri"/>
      <family val="2"/>
      <scheme val="minor"/>
    </font>
    <font>
      <sz val="10"/>
      <color theme="1"/>
      <name val="Cambria"/>
      <family val="2"/>
      <scheme val="major"/>
    </font>
    <font>
      <u/>
      <sz val="10"/>
      <color theme="4"/>
      <name val="Calibri"/>
      <family val="2"/>
      <scheme val="minor"/>
    </font>
    <font>
      <sz val="10"/>
      <color theme="3" tint="0.24994659260841701"/>
      <name val="Cambria"/>
      <family val="2"/>
      <scheme val="major"/>
    </font>
    <font>
      <sz val="11"/>
      <color theme="3"/>
      <name val="Cambria"/>
      <family val="2"/>
      <scheme val="major"/>
    </font>
    <font>
      <sz val="22"/>
      <color theme="3"/>
      <name val="Cambria"/>
      <family val="2"/>
      <scheme val="major"/>
    </font>
    <font>
      <sz val="10"/>
      <color theme="3"/>
      <name val="Cambria"/>
      <family val="1"/>
      <scheme val="major"/>
    </font>
    <font>
      <sz val="10"/>
      <color theme="3"/>
      <name val="Calibri"/>
      <family val="2"/>
      <scheme val="minor"/>
    </font>
    <font>
      <sz val="10"/>
      <color theme="1"/>
      <name val="Cambria"/>
      <family val="1"/>
      <scheme val="major"/>
    </font>
    <font>
      <sz val="10"/>
      <name val="Cambria"/>
      <family val="1"/>
      <scheme val="major"/>
    </font>
    <font>
      <b/>
      <sz val="11"/>
      <color theme="1"/>
      <name val="Calibri"/>
      <family val="2"/>
      <scheme val="minor"/>
    </font>
    <font>
      <sz val="9"/>
      <color theme="0"/>
      <name val="Calibri"/>
      <family val="2"/>
      <scheme val="minor"/>
    </font>
    <font>
      <b/>
      <sz val="22"/>
      <color rgb="FF032433"/>
      <name val="Garamond"/>
      <family val="1"/>
    </font>
    <font>
      <b/>
      <sz val="10"/>
      <color rgb="FF032433"/>
      <name val="Garamond"/>
      <family val="1"/>
    </font>
    <font>
      <b/>
      <sz val="22"/>
      <color rgb="FF1C4966"/>
      <name val="Garamond"/>
      <family val="1"/>
    </font>
    <font>
      <sz val="22"/>
      <color rgb="FF1C4966"/>
      <name val="Lato"/>
      <family val="2"/>
    </font>
    <font>
      <sz val="10"/>
      <color theme="1"/>
      <name val="Lato"/>
      <family val="2"/>
    </font>
    <font>
      <sz val="9"/>
      <color theme="1"/>
      <name val="Lato"/>
      <family val="2"/>
    </font>
    <font>
      <b/>
      <sz val="9"/>
      <color rgb="FFFF0000"/>
      <name val="Lato"/>
      <family val="2"/>
    </font>
    <font>
      <sz val="10"/>
      <color theme="1" tint="4.9989318521683403E-2"/>
      <name val="Lato"/>
      <family val="2"/>
    </font>
    <font>
      <b/>
      <sz val="10"/>
      <color theme="1" tint="4.9989318521683403E-2"/>
      <name val="Lato"/>
      <family val="2"/>
    </font>
    <font>
      <sz val="9"/>
      <color theme="3"/>
      <name val="Lato"/>
      <family val="2"/>
    </font>
    <font>
      <b/>
      <sz val="11"/>
      <color theme="1"/>
      <name val="Lato"/>
      <family val="2"/>
    </font>
    <font>
      <b/>
      <sz val="12"/>
      <color theme="1"/>
      <name val="Garamond"/>
      <family val="1"/>
    </font>
    <font>
      <b/>
      <sz val="11"/>
      <color theme="1"/>
      <name val="Garamond"/>
      <family val="1"/>
    </font>
    <font>
      <sz val="11"/>
      <color theme="0"/>
      <name val="Garamond"/>
      <family val="1"/>
    </font>
    <font>
      <sz val="12"/>
      <color theme="1"/>
      <name val="Garamond"/>
      <family val="1"/>
    </font>
    <font>
      <b/>
      <sz val="20"/>
      <color theme="2" tint="-0.499984740745262"/>
      <name val="Garamond"/>
      <family val="1"/>
    </font>
    <font>
      <b/>
      <sz val="22"/>
      <color theme="2" tint="-0.499984740745262"/>
      <name val="Garamond"/>
      <family val="1"/>
    </font>
    <font>
      <sz val="10"/>
      <color theme="2" tint="-0.499984740745262"/>
      <name val="Calibri"/>
      <family val="2"/>
      <scheme val="minor"/>
    </font>
    <font>
      <sz val="11"/>
      <color theme="2" tint="-0.499984740745262"/>
      <name val="Lato"/>
      <family val="2"/>
    </font>
    <font>
      <sz val="10"/>
      <color theme="2" tint="-0.749992370372631"/>
      <name val="Calibri"/>
      <family val="2"/>
      <scheme val="minor"/>
    </font>
    <font>
      <b/>
      <sz val="10"/>
      <color theme="2" tint="-0.749992370372631"/>
      <name val="Garamond"/>
      <family val="1"/>
    </font>
    <font>
      <sz val="10"/>
      <color theme="2" tint="-0.749992370372631"/>
      <name val="Lato"/>
      <family val="2"/>
    </font>
    <font>
      <sz val="9"/>
      <color theme="2" tint="-0.749992370372631"/>
      <name val="Garamond"/>
      <family val="1"/>
    </font>
    <font>
      <sz val="9"/>
      <color theme="2" tint="-0.749992370372631"/>
      <name val="Calibri"/>
      <family val="2"/>
      <scheme val="minor"/>
    </font>
    <font>
      <sz val="10"/>
      <color theme="2" tint="-0.749992370372631"/>
      <name val="Garamond"/>
      <family val="1"/>
    </font>
    <font>
      <b/>
      <sz val="9"/>
      <color theme="2" tint="-0.89999084444715716"/>
      <name val="Lato"/>
      <family val="2"/>
    </font>
    <font>
      <sz val="9"/>
      <color theme="2" tint="-0.89999084444715716"/>
      <name val="Lato"/>
      <family val="2"/>
    </font>
    <font>
      <b/>
      <sz val="18"/>
      <color theme="2" tint="-0.499984740745262"/>
      <name val="Garamond"/>
      <family val="1"/>
    </font>
    <font>
      <b/>
      <u/>
      <sz val="10"/>
      <color theme="2" tint="-0.89999084444715716"/>
      <name val="Lato"/>
      <family val="2"/>
    </font>
    <font>
      <sz val="10"/>
      <color theme="2" tint="-0.89999084444715716"/>
      <name val="Lato"/>
      <family val="2"/>
    </font>
    <font>
      <sz val="10"/>
      <color theme="2" tint="-0.89999084444715716"/>
      <name val="Calibri"/>
      <family val="2"/>
      <scheme val="minor"/>
    </font>
    <font>
      <b/>
      <sz val="11"/>
      <color theme="0"/>
      <name val="Garamond"/>
      <family val="1"/>
    </font>
    <font>
      <b/>
      <sz val="12"/>
      <color theme="0"/>
      <name val="Garamond"/>
      <family val="1"/>
    </font>
    <font>
      <b/>
      <sz val="11"/>
      <color theme="0"/>
      <name val="Lato"/>
      <family val="2"/>
    </font>
    <font>
      <b/>
      <sz val="10"/>
      <color theme="0"/>
      <name val="Garamond"/>
      <family val="1"/>
    </font>
  </fonts>
  <fills count="13">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bgColor indexed="64"/>
      </patternFill>
    </fill>
    <fill>
      <patternFill patternType="solid">
        <fgColor theme="2" tint="-0.89999084444715716"/>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34998626667073579"/>
        <bgColor indexed="64"/>
      </patternFill>
    </fill>
  </fills>
  <borders count="22">
    <border>
      <left/>
      <right/>
      <top/>
      <bottom/>
      <diagonal/>
    </border>
    <border>
      <left/>
      <right style="thin">
        <color theme="0" tint="-0.499984740745262"/>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499984740745262"/>
      </left>
      <right/>
      <top/>
      <bottom/>
      <diagonal/>
    </border>
  </borders>
  <cellStyleXfs count="11">
    <xf numFmtId="0" fontId="0" fillId="0" borderId="0">
      <alignment vertical="center"/>
    </xf>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Protection="0">
      <alignment vertical="center"/>
    </xf>
    <xf numFmtId="0" fontId="10" fillId="0" borderId="0" applyNumberFormat="0" applyFill="0" applyBorder="0" applyProtection="0">
      <alignment horizontal="left"/>
    </xf>
    <xf numFmtId="0" fontId="11"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alignment vertical="center"/>
    </xf>
    <xf numFmtId="0" fontId="11" fillId="0" borderId="0" applyNumberFormat="0" applyFill="0" applyBorder="0" applyAlignment="0" applyProtection="0"/>
  </cellStyleXfs>
  <cellXfs count="149">
    <xf numFmtId="0" fontId="0" fillId="0" borderId="0" xfId="0">
      <alignment vertical="center"/>
    </xf>
    <xf numFmtId="0" fontId="2" fillId="0" borderId="0" xfId="0" applyFont="1">
      <alignment vertical="center"/>
    </xf>
    <xf numFmtId="0" fontId="3" fillId="0" borderId="0" xfId="0" applyFont="1" applyBorder="1" applyAlignment="1">
      <alignment vertical="top"/>
    </xf>
    <xf numFmtId="0" fontId="0" fillId="0" borderId="0" xfId="0" applyAlignment="1">
      <alignment vertical="center"/>
    </xf>
    <xf numFmtId="0" fontId="10" fillId="0" borderId="0" xfId="6" applyBorder="1" applyAlignment="1">
      <alignment horizontal="left" vertical="center"/>
    </xf>
    <xf numFmtId="165" fontId="11" fillId="0" borderId="0" xfId="7" applyNumberFormat="1" applyBorder="1" applyAlignment="1">
      <alignment horizontal="left" vertical="center" indent="1"/>
    </xf>
    <xf numFmtId="164" fontId="11" fillId="0" borderId="0" xfId="7" applyNumberFormat="1" applyBorder="1" applyAlignment="1">
      <alignment horizontal="left" vertical="center" indent="1"/>
    </xf>
    <xf numFmtId="166" fontId="11" fillId="0" borderId="0" xfId="7" applyNumberFormat="1" applyBorder="1" applyAlignment="1">
      <alignment horizontal="left" vertical="center" indent="1"/>
    </xf>
    <xf numFmtId="0" fontId="11" fillId="0" borderId="0" xfId="0" applyFont="1" applyAlignment="1">
      <alignment horizontal="left" vertical="top"/>
    </xf>
    <xf numFmtId="0" fontId="9" fillId="0" borderId="0" xfId="3" applyAlignment="1">
      <alignment horizontal="left" indent="1"/>
    </xf>
    <xf numFmtId="0" fontId="10" fillId="0" borderId="0" xfId="6" applyBorder="1" applyAlignment="1">
      <alignment vertical="center"/>
    </xf>
    <xf numFmtId="0" fontId="9" fillId="0" borderId="0" xfId="3" applyAlignment="1">
      <alignment vertical="center" wrapText="1"/>
    </xf>
    <xf numFmtId="0" fontId="2" fillId="0" borderId="0" xfId="0" applyFont="1" applyAlignment="1">
      <alignment vertical="center" wrapText="1"/>
    </xf>
    <xf numFmtId="0" fontId="0" fillId="0" borderId="0" xfId="0" applyAlignment="1">
      <alignment vertical="center" wrapText="1"/>
    </xf>
    <xf numFmtId="14" fontId="0" fillId="0" borderId="0" xfId="0" applyNumberFormat="1">
      <alignment vertical="center"/>
    </xf>
    <xf numFmtId="0" fontId="0" fillId="0" borderId="0" xfId="0" applyAlignment="1"/>
    <xf numFmtId="0" fontId="0" fillId="0" borderId="3" xfId="0" applyFill="1" applyBorder="1" applyAlignment="1">
      <alignment vertical="center"/>
    </xf>
    <xf numFmtId="0" fontId="0" fillId="0" borderId="3" xfId="0" applyBorder="1" applyAlignment="1">
      <alignment wrapText="1"/>
    </xf>
    <xf numFmtId="0" fontId="0" fillId="0" borderId="3" xfId="0" applyBorder="1" applyAlignment="1">
      <alignment horizontal="center" wrapText="1"/>
    </xf>
    <xf numFmtId="0" fontId="0" fillId="0" borderId="3" xfId="0" applyFill="1" applyBorder="1" applyAlignment="1">
      <alignment horizontal="center" wrapText="1"/>
    </xf>
    <xf numFmtId="0" fontId="0" fillId="0" borderId="3" xfId="0" applyBorder="1" applyAlignment="1">
      <alignment vertical="center"/>
    </xf>
    <xf numFmtId="0" fontId="0" fillId="0" borderId="3" xfId="0" applyFill="1" applyBorder="1" applyAlignment="1">
      <alignment wrapText="1"/>
    </xf>
    <xf numFmtId="0" fontId="0" fillId="0" borderId="3" xfId="0" applyBorder="1" applyAlignment="1">
      <alignment horizontal="center"/>
    </xf>
    <xf numFmtId="0" fontId="0" fillId="0" borderId="0" xfId="0" applyBorder="1" applyAlignment="1"/>
    <xf numFmtId="0" fontId="0" fillId="0" borderId="0" xfId="0" applyAlignment="1">
      <alignment wrapText="1"/>
    </xf>
    <xf numFmtId="0" fontId="0" fillId="2" borderId="3" xfId="0" applyFill="1" applyBorder="1" applyAlignment="1">
      <alignment wrapText="1"/>
    </xf>
    <xf numFmtId="0" fontId="14" fillId="0" borderId="4" xfId="0" applyFont="1" applyBorder="1" applyAlignment="1">
      <alignment horizontal="center"/>
    </xf>
    <xf numFmtId="0" fontId="0" fillId="0" borderId="3" xfId="0" applyBorder="1">
      <alignment vertical="center"/>
    </xf>
    <xf numFmtId="0" fontId="0" fillId="0" borderId="13" xfId="0" applyBorder="1">
      <alignment vertical="center"/>
    </xf>
    <xf numFmtId="0" fontId="0" fillId="0" borderId="14" xfId="0" applyBorder="1">
      <alignment vertical="center"/>
    </xf>
    <xf numFmtId="168" fontId="0" fillId="0" borderId="18" xfId="0" applyNumberFormat="1" applyBorder="1">
      <alignment vertical="center"/>
    </xf>
    <xf numFmtId="0" fontId="0" fillId="0" borderId="17" xfId="0" applyBorder="1">
      <alignment vertical="center"/>
    </xf>
    <xf numFmtId="0" fontId="5" fillId="0" borderId="0" xfId="0" applyFont="1" applyAlignment="1"/>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12" fillId="0" borderId="19" xfId="0" applyFont="1" applyBorder="1">
      <alignment vertical="center"/>
    </xf>
    <xf numFmtId="168" fontId="0" fillId="0" borderId="19" xfId="0" applyNumberFormat="1" applyBorder="1">
      <alignment vertical="center"/>
    </xf>
    <xf numFmtId="8" fontId="0" fillId="0" borderId="19" xfId="0" applyNumberFormat="1" applyBorder="1">
      <alignment vertical="center"/>
    </xf>
    <xf numFmtId="168" fontId="0" fillId="0" borderId="19" xfId="0" applyNumberFormat="1" applyFill="1" applyBorder="1">
      <alignment vertical="center"/>
    </xf>
    <xf numFmtId="49" fontId="0" fillId="0" borderId="19" xfId="0" applyNumberFormat="1" applyFill="1" applyBorder="1">
      <alignment vertical="center"/>
    </xf>
    <xf numFmtId="49" fontId="0" fillId="0" borderId="19" xfId="0" applyNumberFormat="1" applyBorder="1">
      <alignment vertical="center"/>
    </xf>
    <xf numFmtId="0" fontId="13" fillId="0" borderId="19" xfId="4" applyFont="1" applyBorder="1" applyAlignment="1">
      <alignment vertical="center"/>
    </xf>
    <xf numFmtId="0" fontId="4" fillId="0" borderId="19" xfId="4" applyBorder="1" applyAlignment="1">
      <alignment vertical="center"/>
    </xf>
    <xf numFmtId="0" fontId="0" fillId="0" borderId="3" xfId="0" applyBorder="1" applyAlignment="1"/>
    <xf numFmtId="0" fontId="16" fillId="0" borderId="0" xfId="3" applyFont="1" applyAlignment="1">
      <alignment wrapText="1"/>
    </xf>
    <xf numFmtId="0" fontId="17" fillId="0" borderId="0" xfId="0" applyFont="1">
      <alignment vertical="center"/>
    </xf>
    <xf numFmtId="0" fontId="18" fillId="0" borderId="0" xfId="3" applyFont="1" applyAlignment="1"/>
    <xf numFmtId="0" fontId="19" fillId="0" borderId="0" xfId="3" applyFont="1" applyAlignment="1">
      <alignment vertical="center"/>
    </xf>
    <xf numFmtId="14" fontId="23" fillId="0" borderId="0" xfId="0" applyNumberFormat="1" applyFont="1" applyFill="1" applyBorder="1" applyAlignment="1">
      <alignment horizontal="left" vertical="center" indent="1"/>
    </xf>
    <xf numFmtId="0" fontId="23" fillId="0" borderId="0" xfId="0" applyFont="1" applyFill="1" applyBorder="1" applyAlignment="1">
      <alignment horizontal="left" vertical="center" indent="1"/>
    </xf>
    <xf numFmtId="0" fontId="23" fillId="0" borderId="0" xfId="0" applyFont="1" applyFill="1" applyBorder="1" applyAlignment="1">
      <alignment horizontal="left" vertical="center" wrapText="1"/>
    </xf>
    <xf numFmtId="7" fontId="23" fillId="0" borderId="0" xfId="2" applyNumberFormat="1" applyFont="1" applyFill="1" applyBorder="1" applyAlignment="1">
      <alignment vertical="center"/>
    </xf>
    <xf numFmtId="7" fontId="23" fillId="0" borderId="0" xfId="2" applyNumberFormat="1" applyFont="1" applyFill="1" applyBorder="1" applyAlignment="1">
      <alignment horizontal="right" vertical="center"/>
    </xf>
    <xf numFmtId="168" fontId="23" fillId="0" borderId="0" xfId="2" applyNumberFormat="1" applyFont="1" applyFill="1" applyBorder="1" applyAlignment="1">
      <alignment horizontal="right" vertical="center"/>
    </xf>
    <xf numFmtId="7" fontId="23" fillId="0" borderId="0" xfId="1" applyNumberFormat="1" applyFont="1" applyFill="1" applyBorder="1" applyAlignment="1">
      <alignment horizontal="right" vertical="center"/>
    </xf>
    <xf numFmtId="0" fontId="23" fillId="0" borderId="0" xfId="0" applyFont="1" applyAlignment="1">
      <alignment vertical="center"/>
    </xf>
    <xf numFmtId="170" fontId="23" fillId="0" borderId="0" xfId="1" applyNumberFormat="1" applyFont="1" applyFill="1" applyBorder="1" applyAlignment="1">
      <alignment horizontal="right" vertical="center"/>
    </xf>
    <xf numFmtId="0" fontId="23" fillId="0" borderId="0" xfId="0" applyFont="1">
      <alignment vertical="center"/>
    </xf>
    <xf numFmtId="168" fontId="23" fillId="0" borderId="0" xfId="1" applyNumberFormat="1" applyFont="1" applyFill="1" applyBorder="1" applyAlignment="1">
      <alignment horizontal="right" vertical="center"/>
    </xf>
    <xf numFmtId="167" fontId="23" fillId="0" borderId="0" xfId="1" applyNumberFormat="1" applyFont="1" applyFill="1" applyBorder="1" applyAlignment="1">
      <alignment horizontal="right" vertical="center"/>
    </xf>
    <xf numFmtId="169" fontId="23" fillId="0" borderId="0" xfId="1" applyNumberFormat="1" applyFont="1" applyFill="1" applyBorder="1" applyAlignment="1">
      <alignment horizontal="right" vertical="center"/>
    </xf>
    <xf numFmtId="0" fontId="23" fillId="0" borderId="0" xfId="0" applyFont="1" applyFill="1" applyBorder="1" applyAlignment="1">
      <alignment horizontal="left" vertical="center"/>
    </xf>
    <xf numFmtId="44" fontId="23" fillId="0" borderId="0" xfId="0" applyNumberFormat="1" applyFont="1" applyFill="1" applyBorder="1" applyAlignment="1">
      <alignment horizontal="left" vertical="center"/>
    </xf>
    <xf numFmtId="0" fontId="23" fillId="0" borderId="0" xfId="0" applyNumberFormat="1" applyFont="1" applyFill="1" applyBorder="1" applyAlignment="1">
      <alignment horizontal="left" vertical="center"/>
    </xf>
    <xf numFmtId="7" fontId="23" fillId="0" borderId="0" xfId="0" applyNumberFormat="1" applyFont="1" applyFill="1" applyBorder="1" applyAlignment="1">
      <alignment vertical="center"/>
    </xf>
    <xf numFmtId="0" fontId="23" fillId="0" borderId="0" xfId="0" applyFont="1" applyAlignment="1">
      <alignment vertical="center" wrapText="1"/>
    </xf>
    <xf numFmtId="0" fontId="23" fillId="0" borderId="1" xfId="6" applyFont="1" applyBorder="1" applyAlignment="1">
      <alignment horizontal="right" indent="1"/>
    </xf>
    <xf numFmtId="7" fontId="24" fillId="0" borderId="0" xfId="0" applyNumberFormat="1" applyFont="1" applyAlignment="1"/>
    <xf numFmtId="167" fontId="23" fillId="0" borderId="0" xfId="0" applyNumberFormat="1" applyFont="1">
      <alignment vertical="center"/>
    </xf>
    <xf numFmtId="0" fontId="29" fillId="2" borderId="3" xfId="0" applyFont="1" applyFill="1" applyBorder="1" applyAlignment="1">
      <alignment wrapText="1"/>
    </xf>
    <xf numFmtId="0" fontId="28" fillId="2" borderId="3" xfId="0" applyFont="1" applyFill="1" applyBorder="1" applyAlignment="1">
      <alignment horizontal="center" wrapText="1"/>
    </xf>
    <xf numFmtId="0" fontId="28" fillId="2" borderId="3" xfId="0" applyFont="1" applyFill="1" applyBorder="1" applyAlignment="1"/>
    <xf numFmtId="0" fontId="27" fillId="0" borderId="3" xfId="0" applyFont="1" applyBorder="1" applyAlignment="1"/>
    <xf numFmtId="0" fontId="30" fillId="0" borderId="0" xfId="0" applyFont="1" applyAlignment="1"/>
    <xf numFmtId="0" fontId="31" fillId="0" borderId="0" xfId="3" applyFont="1" applyAlignment="1">
      <alignment horizontal="left" indent="1"/>
    </xf>
    <xf numFmtId="0" fontId="32" fillId="0" borderId="0" xfId="3" applyFont="1" applyAlignment="1"/>
    <xf numFmtId="0" fontId="33" fillId="0" borderId="0" xfId="0" applyFont="1">
      <alignment vertical="center"/>
    </xf>
    <xf numFmtId="0" fontId="34" fillId="0" borderId="0" xfId="5" applyFont="1" applyAlignment="1">
      <alignment horizontal="left" vertical="center"/>
    </xf>
    <xf numFmtId="0" fontId="35" fillId="0" borderId="0" xfId="0" applyFont="1">
      <alignment vertical="center"/>
    </xf>
    <xf numFmtId="0" fontId="36" fillId="0" borderId="1" xfId="6" applyFont="1" applyBorder="1" applyAlignment="1">
      <alignment vertical="center"/>
    </xf>
    <xf numFmtId="0" fontId="37" fillId="0" borderId="0" xfId="7" applyFont="1" applyAlignment="1">
      <alignment horizontal="left" vertical="center" indent="1"/>
    </xf>
    <xf numFmtId="0" fontId="37" fillId="0" borderId="21" xfId="6" applyFont="1" applyBorder="1" applyAlignment="1">
      <alignment vertical="center"/>
    </xf>
    <xf numFmtId="164" fontId="37" fillId="0" borderId="0" xfId="10" applyNumberFormat="1" applyFont="1" applyBorder="1" applyAlignment="1">
      <alignment horizontal="left" vertical="center" indent="1"/>
    </xf>
    <xf numFmtId="0" fontId="38" fillId="0" borderId="1" xfId="0" applyFont="1" applyBorder="1" applyAlignment="1">
      <alignment vertical="center" wrapText="1"/>
    </xf>
    <xf numFmtId="14" fontId="37" fillId="0" borderId="0" xfId="7" applyNumberFormat="1" applyFont="1" applyBorder="1" applyAlignment="1">
      <alignment horizontal="left" vertical="center" indent="1"/>
    </xf>
    <xf numFmtId="165" fontId="37" fillId="0" borderId="0" xfId="10" applyNumberFormat="1" applyFont="1" applyBorder="1" applyAlignment="1">
      <alignment horizontal="left" vertical="center" indent="1"/>
    </xf>
    <xf numFmtId="0" fontId="37" fillId="0" borderId="0" xfId="7" applyFont="1" applyBorder="1" applyAlignment="1">
      <alignment horizontal="left" vertical="center" indent="1"/>
    </xf>
    <xf numFmtId="166" fontId="37" fillId="0" borderId="0" xfId="10" applyNumberFormat="1" applyFont="1" applyBorder="1" applyAlignment="1">
      <alignment horizontal="left" vertical="center" indent="1"/>
    </xf>
    <xf numFmtId="0" fontId="37" fillId="0" borderId="21" xfId="6" applyFont="1" applyBorder="1" applyAlignment="1">
      <alignment horizontal="left" vertical="center"/>
    </xf>
    <xf numFmtId="0" fontId="36" fillId="0" borderId="1" xfId="6" applyFont="1" applyBorder="1" applyAlignment="1">
      <alignment horizontal="left" vertical="center"/>
    </xf>
    <xf numFmtId="0" fontId="35" fillId="0" borderId="0" xfId="0" applyFont="1" applyAlignment="1">
      <alignment vertical="center"/>
    </xf>
    <xf numFmtId="0" fontId="39" fillId="0" borderId="1" xfId="0" applyFont="1" applyBorder="1" applyAlignment="1">
      <alignment vertical="center" wrapText="1"/>
    </xf>
    <xf numFmtId="0" fontId="37" fillId="0" borderId="21" xfId="0" applyFont="1" applyBorder="1" applyAlignment="1">
      <alignment vertical="center"/>
    </xf>
    <xf numFmtId="0" fontId="37" fillId="0" borderId="0" xfId="0" applyFont="1" applyAlignment="1">
      <alignment vertical="center"/>
    </xf>
    <xf numFmtId="0" fontId="40" fillId="0" borderId="0" xfId="0" applyFont="1" applyAlignment="1">
      <alignment vertical="center"/>
    </xf>
    <xf numFmtId="0" fontId="43" fillId="0" borderId="0" xfId="3" applyFont="1" applyAlignment="1">
      <alignment horizontal="left" indent="1"/>
    </xf>
    <xf numFmtId="0" fontId="44" fillId="0" borderId="19" xfId="0" applyFont="1" applyBorder="1" applyAlignment="1">
      <alignment vertical="center"/>
    </xf>
    <xf numFmtId="0" fontId="44" fillId="0" borderId="19" xfId="0" applyFont="1" applyBorder="1" applyAlignment="1">
      <alignment vertical="center" wrapText="1"/>
    </xf>
    <xf numFmtId="0" fontId="44" fillId="0" borderId="19" xfId="0" applyFont="1" applyFill="1" applyBorder="1" applyAlignment="1">
      <alignment vertical="center" wrapText="1"/>
    </xf>
    <xf numFmtId="168" fontId="46" fillId="0" borderId="18" xfId="0" applyNumberFormat="1" applyFont="1" applyBorder="1">
      <alignment vertical="center"/>
    </xf>
    <xf numFmtId="0" fontId="26" fillId="6" borderId="3" xfId="0" applyFont="1" applyFill="1" applyBorder="1" applyAlignment="1">
      <alignment horizontal="center" textRotation="90" wrapText="1"/>
    </xf>
    <xf numFmtId="0" fontId="26" fillId="3" borderId="3" xfId="0" applyFont="1" applyFill="1" applyBorder="1" applyAlignment="1">
      <alignment horizontal="center" textRotation="90" wrapText="1"/>
    </xf>
    <xf numFmtId="0" fontId="26" fillId="8" borderId="5" xfId="0" applyFont="1" applyFill="1" applyBorder="1" applyAlignment="1">
      <alignment horizontal="center" textRotation="90" wrapText="1"/>
    </xf>
    <xf numFmtId="0" fontId="26" fillId="8" borderId="3" xfId="0" applyFont="1" applyFill="1" applyBorder="1" applyAlignment="1">
      <alignment horizontal="center" textRotation="90" wrapText="1"/>
    </xf>
    <xf numFmtId="0" fontId="26" fillId="10" borderId="3" xfId="0" applyFont="1" applyFill="1" applyBorder="1" applyAlignment="1">
      <alignment horizontal="center" textRotation="90" wrapText="1"/>
    </xf>
    <xf numFmtId="0" fontId="29" fillId="7" borderId="3" xfId="0" applyFont="1" applyFill="1" applyBorder="1" applyAlignment="1">
      <alignment wrapText="1"/>
    </xf>
    <xf numFmtId="0" fontId="26" fillId="9" borderId="3" xfId="0" applyFont="1" applyFill="1" applyBorder="1" applyAlignment="1">
      <alignment horizontal="center"/>
    </xf>
    <xf numFmtId="0" fontId="26" fillId="6" borderId="3" xfId="0" applyFont="1" applyFill="1" applyBorder="1" applyAlignment="1">
      <alignment horizontal="center"/>
    </xf>
    <xf numFmtId="0" fontId="26" fillId="11" borderId="3" xfId="0" applyFont="1" applyFill="1" applyBorder="1" applyAlignment="1">
      <alignment horizontal="center"/>
    </xf>
    <xf numFmtId="0" fontId="49" fillId="4" borderId="3" xfId="0" applyFont="1" applyFill="1" applyBorder="1" applyAlignment="1">
      <alignment horizontal="center"/>
    </xf>
    <xf numFmtId="0" fontId="26" fillId="3" borderId="3" xfId="0" applyFont="1" applyFill="1" applyBorder="1" applyAlignment="1">
      <alignment horizontal="center"/>
    </xf>
    <xf numFmtId="0" fontId="21" fillId="0" borderId="0" xfId="0" applyFont="1" applyAlignment="1">
      <alignment vertical="top" wrapText="1"/>
    </xf>
    <xf numFmtId="0" fontId="21" fillId="0" borderId="0" xfId="0" applyFont="1" applyAlignment="1">
      <alignment vertical="center"/>
    </xf>
    <xf numFmtId="0" fontId="25" fillId="0" borderId="20" xfId="3" applyFont="1" applyBorder="1" applyAlignment="1">
      <alignment horizontal="left" wrapText="1"/>
    </xf>
    <xf numFmtId="0" fontId="47" fillId="5" borderId="3" xfId="0" applyNumberFormat="1" applyFont="1" applyFill="1" applyBorder="1" applyAlignment="1">
      <alignment horizontal="center" vertical="center" wrapText="1"/>
    </xf>
    <xf numFmtId="0" fontId="27" fillId="3" borderId="10" xfId="0" applyFont="1" applyFill="1" applyBorder="1" applyAlignment="1">
      <alignment horizontal="center"/>
    </xf>
    <xf numFmtId="0" fontId="27" fillId="3" borderId="11" xfId="0" applyFont="1" applyFill="1" applyBorder="1" applyAlignment="1">
      <alignment horizontal="center"/>
    </xf>
    <xf numFmtId="0" fontId="27" fillId="3" borderId="8" xfId="0" applyFont="1" applyFill="1" applyBorder="1" applyAlignment="1">
      <alignment horizontal="center"/>
    </xf>
    <xf numFmtId="0" fontId="27" fillId="3" borderId="2" xfId="0" applyFont="1" applyFill="1" applyBorder="1" applyAlignment="1">
      <alignment horizontal="center"/>
    </xf>
    <xf numFmtId="0" fontId="15" fillId="7" borderId="6" xfId="0" applyFont="1" applyFill="1" applyBorder="1" applyAlignment="1">
      <alignment horizontal="center" wrapText="1"/>
    </xf>
    <xf numFmtId="0" fontId="15" fillId="7" borderId="7" xfId="0" applyFont="1" applyFill="1" applyBorder="1" applyAlignment="1">
      <alignment horizontal="center" wrapText="1"/>
    </xf>
    <xf numFmtId="0" fontId="27" fillId="6" borderId="10" xfId="0" applyFont="1" applyFill="1" applyBorder="1" applyAlignment="1">
      <alignment horizontal="center"/>
    </xf>
    <xf numFmtId="0" fontId="27" fillId="6" borderId="11" xfId="0" applyFont="1" applyFill="1" applyBorder="1" applyAlignment="1">
      <alignment horizontal="center"/>
    </xf>
    <xf numFmtId="0" fontId="27" fillId="6" borderId="12" xfId="0" applyFont="1" applyFill="1" applyBorder="1" applyAlignment="1">
      <alignment horizontal="center"/>
    </xf>
    <xf numFmtId="0" fontId="27" fillId="10" borderId="6" xfId="0" applyFont="1" applyFill="1" applyBorder="1" applyAlignment="1">
      <alignment horizontal="center" wrapText="1"/>
    </xf>
    <xf numFmtId="0" fontId="27" fillId="10" borderId="8" xfId="0" applyFont="1" applyFill="1" applyBorder="1" applyAlignment="1">
      <alignment horizontal="center"/>
    </xf>
    <xf numFmtId="0" fontId="27" fillId="10" borderId="2" xfId="0" applyFont="1" applyFill="1" applyBorder="1" applyAlignment="1">
      <alignment horizontal="center"/>
    </xf>
    <xf numFmtId="0" fontId="27" fillId="10" borderId="9" xfId="0" applyFont="1" applyFill="1" applyBorder="1" applyAlignment="1">
      <alignment horizontal="center"/>
    </xf>
    <xf numFmtId="0" fontId="27" fillId="9" borderId="12" xfId="0" applyFont="1" applyFill="1" applyBorder="1" applyAlignment="1">
      <alignment horizontal="center"/>
    </xf>
    <xf numFmtId="0" fontId="27" fillId="9" borderId="6" xfId="0" applyFont="1" applyFill="1" applyBorder="1" applyAlignment="1">
      <alignment horizontal="center"/>
    </xf>
    <xf numFmtId="0" fontId="48" fillId="2" borderId="3" xfId="0" applyNumberFormat="1" applyFont="1" applyFill="1" applyBorder="1" applyAlignment="1">
      <alignment horizontal="center" vertical="center" wrapText="1"/>
    </xf>
    <xf numFmtId="0" fontId="48" fillId="5" borderId="3" xfId="0" applyFont="1" applyFill="1" applyBorder="1" applyAlignment="1">
      <alignment horizontal="center" vertical="center" wrapText="1"/>
    </xf>
    <xf numFmtId="0" fontId="27" fillId="9" borderId="3" xfId="0" applyFont="1" applyFill="1" applyBorder="1" applyAlignment="1">
      <alignment horizontal="center" wrapText="1"/>
    </xf>
    <xf numFmtId="0" fontId="27" fillId="6" borderId="4" xfId="0" applyFont="1" applyFill="1" applyBorder="1" applyAlignment="1">
      <alignment horizontal="center" wrapText="1"/>
    </xf>
    <xf numFmtId="0" fontId="27" fillId="6" borderId="5" xfId="0" applyFont="1" applyFill="1" applyBorder="1" applyAlignment="1">
      <alignment horizontal="center" wrapText="1"/>
    </xf>
    <xf numFmtId="0" fontId="27" fillId="11" borderId="3" xfId="0" applyFont="1" applyFill="1" applyBorder="1" applyAlignment="1">
      <alignment horizontal="center" wrapText="1"/>
    </xf>
    <xf numFmtId="0" fontId="48" fillId="4" borderId="3" xfId="0" applyFont="1" applyFill="1" applyBorder="1" applyAlignment="1">
      <alignment horizontal="center" wrapText="1"/>
    </xf>
    <xf numFmtId="0" fontId="27" fillId="3" borderId="3" xfId="0" applyFont="1" applyFill="1" applyBorder="1" applyAlignment="1">
      <alignment horizontal="center" wrapText="1"/>
    </xf>
    <xf numFmtId="0" fontId="27" fillId="12" borderId="3" xfId="0" applyFont="1" applyFill="1" applyBorder="1" applyAlignment="1">
      <alignment horizontal="center" vertical="center" textRotation="90" wrapText="1"/>
    </xf>
    <xf numFmtId="0" fontId="48" fillId="5" borderId="3" xfId="0" applyFont="1" applyFill="1" applyBorder="1" applyAlignment="1">
      <alignment horizontal="center" vertical="center" textRotation="90" wrapText="1"/>
    </xf>
    <xf numFmtId="0" fontId="27" fillId="10" borderId="3" xfId="0" applyFont="1" applyFill="1" applyBorder="1" applyAlignment="1">
      <alignment horizontal="center" vertical="center" textRotation="90" wrapText="1"/>
    </xf>
    <xf numFmtId="0" fontId="20" fillId="7" borderId="0" xfId="0" applyFont="1" applyFill="1" applyBorder="1" applyAlignment="1">
      <alignment horizontal="center" vertical="center"/>
    </xf>
    <xf numFmtId="0" fontId="20" fillId="7" borderId="0" xfId="0" applyFont="1" applyFill="1" applyBorder="1" applyAlignment="1">
      <alignment horizontal="center" vertical="center" wrapText="1"/>
    </xf>
    <xf numFmtId="0" fontId="50" fillId="4" borderId="8" xfId="0" applyFont="1" applyFill="1" applyBorder="1" applyAlignment="1">
      <alignment horizontal="center" wrapText="1"/>
    </xf>
    <xf numFmtId="0" fontId="50" fillId="4" borderId="2" xfId="0" applyFont="1" applyFill="1" applyBorder="1" applyAlignment="1">
      <alignment horizontal="center" wrapText="1"/>
    </xf>
    <xf numFmtId="0" fontId="50" fillId="4" borderId="9" xfId="0" applyFont="1" applyFill="1" applyBorder="1" applyAlignment="1">
      <alignment horizontal="center" wrapText="1"/>
    </xf>
    <xf numFmtId="0" fontId="27" fillId="10" borderId="3" xfId="0" applyFont="1" applyFill="1" applyBorder="1" applyAlignment="1">
      <alignment horizontal="center" vertical="center" wrapText="1"/>
    </xf>
    <xf numFmtId="0" fontId="27" fillId="12" borderId="3" xfId="0" applyFont="1" applyFill="1" applyBorder="1" applyAlignment="1">
      <alignment horizontal="center" vertical="center" wrapText="1"/>
    </xf>
  </cellXfs>
  <cellStyles count="11">
    <cellStyle name="Comma" xfId="1" builtinId="3"/>
    <cellStyle name="Currency" xfId="2" builtinId="4"/>
    <cellStyle name="Followed Hyperlink" xfId="9" builtinId="9" customBuiltin="1"/>
    <cellStyle name="Heading 1" xfId="5" builtinId="16" customBuiltin="1"/>
    <cellStyle name="Heading 2" xfId="6" builtinId="17" customBuiltin="1"/>
    <cellStyle name="Heading 3" xfId="7" builtinId="18" customBuiltin="1"/>
    <cellStyle name="Heading 3 2" xfId="10" xr:uid="{56C935A6-A4E6-4C62-A43E-A654D28FE8D5}"/>
    <cellStyle name="Heading 4" xfId="8" builtinId="19" customBuiltin="1"/>
    <cellStyle name="Hyperlink" xfId="4" builtinId="8" customBuiltin="1"/>
    <cellStyle name="Normal" xfId="0" builtinId="0" customBuiltin="1"/>
    <cellStyle name="Title" xfId="3" builtinId="15" customBuiltin="1"/>
  </cellStyles>
  <dxfs count="31">
    <dxf>
      <font>
        <strike val="0"/>
        <outline val="0"/>
        <shadow val="0"/>
        <u val="none"/>
        <vertAlign val="baseline"/>
        <sz val="10"/>
        <color theme="1"/>
        <name val="Lato"/>
        <family val="2"/>
        <scheme val="none"/>
      </font>
      <fill>
        <patternFill patternType="solid">
          <fgColor indexed="64"/>
          <bgColor theme="2" tint="-0.89999084444715716"/>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11" formatCode="&quot;$&quot;#,##0.00_);\(&quot;$&quot;#,##0.00\)"/>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tint="4.9989318521683403E-2"/>
        <name val="Lato"/>
        <family val="2"/>
        <scheme val="none"/>
      </font>
      <numFmt numFmtId="11" formatCode="&quot;$&quot;#,##0.00_);\(&quot;$&quot;#,##0.00\)"/>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numFmt numFmtId="11" formatCode="&quot;$&quot;#,##0.00_);\(&quot;$&quot;#,##0.00\)"/>
      <alignment horizontal="right" vertical="center" textRotation="0" wrapText="0" relativeIndent="-1"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numFmt numFmtId="167" formatCode="#,##0.0_)&quot; mi.&quot;;\(#,##0.0\)&quot; mi.&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11" formatCode="&quot;$&quot;#,##0.00_);\(&quot;$&quot;#,##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tint="4.9989318521683403E-2"/>
        <name val="Lato"/>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tint="4.9989318521683403E-2"/>
        <name val="Lato"/>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tint="4.9989318521683403E-2"/>
        <name val="Lato"/>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color theme="1" tint="4.9989318521683403E-2"/>
        <name val="Lato"/>
        <family val="2"/>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tint="4.9989318521683403E-2"/>
        <name val="Lato"/>
        <family val="2"/>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0"/>
        <color theme="1" tint="4.9989318521683403E-2"/>
        <name val="Lato"/>
        <family val="2"/>
        <scheme val="none"/>
      </font>
      <alignment horizontal="left" vertical="center" textRotation="0" wrapText="0" indent="1" justifyLastLine="0" shrinkToFit="0" readingOrder="0"/>
    </dxf>
    <dxf>
      <font>
        <strike val="0"/>
        <outline val="0"/>
        <shadow val="0"/>
        <u val="none"/>
        <vertAlign val="baseline"/>
        <sz val="10"/>
        <color theme="1"/>
        <name val="Calibri"/>
        <scheme val="minor"/>
      </font>
      <alignment vertical="center" textRotation="0" wrapText="0" indent="0" justifyLastLine="0" shrinkToFit="0" readingOrder="0"/>
    </dxf>
    <dxf>
      <font>
        <strike val="0"/>
        <outline val="0"/>
        <shadow val="0"/>
        <u val="none"/>
        <vertAlign val="baseline"/>
        <sz val="10"/>
        <color theme="1"/>
        <name val="Calibri"/>
        <scheme val="minor"/>
      </font>
      <alignment vertical="center" textRotation="0" wrapText="0" indent="0" justifyLastLine="0" shrinkToFit="0" readingOrder="0"/>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i val="0"/>
        <color theme="3"/>
      </font>
      <fill>
        <patternFill>
          <bgColor theme="0" tint="-0.14996795556505021"/>
        </patternFill>
      </fill>
      <border>
        <horizontal/>
      </border>
    </dxf>
    <dxf>
      <font>
        <b/>
        <i val="0"/>
        <color theme="0"/>
      </font>
      <fill>
        <patternFill patternType="solid">
          <fgColor theme="5"/>
          <bgColor theme="1" tint="0.499984740745262"/>
        </patternFill>
      </fill>
      <border>
        <vertical style="thin">
          <color theme="1" tint="0.34998626667073579"/>
        </vertical>
        <horizontal/>
      </border>
    </dxf>
    <dxf>
      <font>
        <b val="0"/>
        <i val="0"/>
        <color theme="3"/>
      </font>
      <fill>
        <patternFill patternType="none">
          <bgColor auto="1"/>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34998626667073579"/>
        </horizontal>
      </border>
    </dxf>
  </dxfs>
  <tableStyles count="1" defaultTableStyle="ExpenseReport_Table1" defaultPivotStyle="PivotStyleLight16">
    <tableStyle name="ExpenseReport_Table1" pivot="0" count="3" xr9:uid="{00000000-0011-0000-FFFF-FFFF00000000}">
      <tableStyleElement type="wholeTable" dxfId="30"/>
      <tableStyleElement type="headerRow" dxfId="29"/>
      <tableStyleElement type="totalRow" dxfId="28"/>
    </tableStyle>
  </tableStyles>
  <colors>
    <mruColors>
      <color rgb="FFE0E4DC"/>
      <color rgb="FFEFEBCE"/>
      <color rgb="FFD6CE93"/>
      <color rgb="FFA3A380"/>
      <color rgb="FF032433"/>
      <color rgb="FF1C49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Expenses" displayName="tblExpenses" ref="B15:L30" totalsRowCount="1" headerRowDxfId="0" dataDxfId="24" totalsRowDxfId="23">
  <sortState xmlns:xlrd2="http://schemas.microsoft.com/office/spreadsheetml/2017/richdata2" ref="B18:L43">
    <sortCondition ref="B14:B43"/>
  </sortState>
  <tableColumns count="11">
    <tableColumn id="1" xr3:uid="{00000000-0010-0000-0000-000001000000}" name="DATE" totalsRowLabel="TOTALS" dataDxfId="22" totalsRowDxfId="21"/>
    <tableColumn id="2" xr3:uid="{00000000-0010-0000-0000-000002000000}" name="FOAP" dataDxfId="20" totalsRowDxfId="19"/>
    <tableColumn id="3" xr3:uid="{00000000-0010-0000-0000-000003000000}" name="DESCRIPTION" dataDxfId="18" totalsRowDxfId="17"/>
    <tableColumn id="4" xr3:uid="{00000000-0010-0000-0000-000004000000}" name="HOTEL" totalsRowFunction="sum" dataDxfId="16" totalsRowDxfId="15"/>
    <tableColumn id="5" xr3:uid="{00000000-0010-0000-0000-000005000000}" name="MILEAGE" totalsRowFunction="sum" dataDxfId="14" totalsRowDxfId="13"/>
    <tableColumn id="13" xr3:uid="{00000000-0010-0000-0000-00000D000000}" name="MEALS" totalsRowFunction="sum" dataDxfId="12" totalsRowDxfId="11" dataCellStyle="Currency"/>
    <tableColumn id="6" xr3:uid="{00000000-0010-0000-0000-000006000000}" name="FLIGHT" totalsRowFunction="sum" dataDxfId="10" totalsRowDxfId="9" dataCellStyle="Comma"/>
    <tableColumn id="9" xr3:uid="{00000000-0010-0000-0000-000009000000}" name="ADVERTISING" totalsRowFunction="sum" dataDxfId="8" totalsRowDxfId="7"/>
    <tableColumn id="10" xr3:uid="{00000000-0010-0000-0000-00000A000000}" name="MISC. (Tips, Etc.)" totalsRowFunction="sum" dataDxfId="6" totalsRowDxfId="5"/>
    <tableColumn id="12" xr3:uid="{00000000-0010-0000-0000-00000C000000}" name="APPROVED" dataDxfId="4" totalsRowDxfId="3">
      <calculatedColumnFormula>IF(COUNTA(#REF!)=2,(#REF!-tblExpenses[[#This Row],[FLIGHT]])*MileageRate,"")</calculatedColumnFormula>
    </tableColumn>
    <tableColumn id="11" xr3:uid="{00000000-0010-0000-0000-00000B000000}" name="TOTAL " totalsRowFunction="sum" dataDxfId="2" totalsRowDxfId="1">
      <calculatedColumnFormula>SUM(tblExpenses[[#This Row],[HOTEL]:[MISC. (Tips, Etc.)]])</calculatedColumnFormula>
    </tableColumn>
  </tableColumns>
  <tableStyleInfo name="ExpenseReport_Table1" showFirstColumn="0" showLastColumn="0" showRowStripes="1" showColumnStripes="0"/>
  <extLst>
    <ext xmlns:x14="http://schemas.microsoft.com/office/spreadsheetml/2009/9/main" uri="{504A1905-F514-4f6f-8877-14C23A59335A}">
      <x14:table altText="Expense report data" altTextSummary="List of travel expenses and details such as the cost of hotel, meals, phone, mileage, etc."/>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8" displayName="Table8" ref="A1:A4" totalsRowShown="0">
  <autoFilter ref="A1:A4" xr:uid="{00000000-0009-0000-0100-000002000000}"/>
  <tableColumns count="1">
    <tableColumn id="1" xr3:uid="{00000000-0010-0000-0100-000001000000}" name="Ty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0" displayName="Table10" ref="C1:C4" totalsRowShown="0">
  <autoFilter ref="C1:C4" xr:uid="{00000000-0009-0000-0100-000003000000}"/>
  <tableColumns count="1">
    <tableColumn id="1" xr3:uid="{00000000-0010-0000-0200-000001000000}" name="Status"/>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oho">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OH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7000"/>
                <a:satMod val="150000"/>
              </a:schemeClr>
            </a:gs>
            <a:gs pos="30000">
              <a:schemeClr val="phClr">
                <a:shade val="94000"/>
                <a:satMod val="130000"/>
              </a:schemeClr>
            </a:gs>
            <a:gs pos="45000">
              <a:schemeClr val="phClr">
                <a:shade val="100000"/>
                <a:satMod val="120000"/>
              </a:schemeClr>
            </a:gs>
            <a:gs pos="55000">
              <a:schemeClr val="phClr">
                <a:shade val="100000"/>
                <a:satMod val="118000"/>
              </a:schemeClr>
            </a:gs>
            <a:gs pos="73000">
              <a:schemeClr val="phClr">
                <a:shade val="94000"/>
                <a:satMod val="130000"/>
              </a:schemeClr>
            </a:gs>
            <a:gs pos="100000">
              <a:schemeClr val="phClr">
                <a:shade val="67000"/>
                <a:satMod val="15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2700000" algn="br" rotWithShape="0">
              <a:srgbClr val="000000">
                <a:alpha val="40000"/>
              </a:srgbClr>
            </a:outerShdw>
          </a:effectLst>
        </a:effectStyle>
        <a:effectStyle>
          <a:effectLst>
            <a:outerShdw blurRad="50800" dist="38100" dir="2700000" algn="br" rotWithShape="0">
              <a:srgbClr val="000000">
                <a:alpha val="40000"/>
              </a:srgbClr>
            </a:outerShdw>
          </a:effectLst>
        </a:effectStyle>
        <a:effectStyle>
          <a:effectLst>
            <a:outerShdw blurRad="50800" dist="38100" dir="2700000" algn="br" rotWithShape="0">
              <a:srgbClr val="000000">
                <a:alpha val="40000"/>
              </a:srgbClr>
            </a:outerShdw>
          </a:effectLst>
          <a:scene3d>
            <a:camera prst="orthographicFront">
              <a:rot lat="0" lon="0" rev="0"/>
            </a:camera>
            <a:lightRig rig="threePt" dir="t">
              <a:rot lat="0" lon="0" rev="2700000"/>
            </a:lightRig>
          </a:scene3d>
          <a:sp3d contourW="19050">
            <a:bevelT w="31750" h="38100"/>
            <a:contourClr>
              <a:schemeClr val="phClr">
                <a:shade val="15000"/>
                <a:satMod val="110000"/>
              </a:schemeClr>
            </a:contourClr>
          </a:sp3d>
        </a:effectStyle>
      </a:effectStyleLst>
      <a:bgFillStyleLst>
        <a:solidFill>
          <a:schemeClr val="phClr"/>
        </a:solidFill>
        <a:gradFill rotWithShape="1">
          <a:gsLst>
            <a:gs pos="0">
              <a:schemeClr val="phClr">
                <a:tint val="64000"/>
                <a:satMod val="210000"/>
              </a:schemeClr>
            </a:gs>
            <a:gs pos="40000">
              <a:schemeClr val="phClr">
                <a:tint val="72000"/>
                <a:shade val="99000"/>
                <a:satMod val="200000"/>
              </a:schemeClr>
            </a:gs>
            <a:gs pos="100000">
              <a:schemeClr val="phClr">
                <a:tint val="100000"/>
                <a:shade val="30000"/>
                <a:alpha val="100000"/>
                <a:satMod val="175000"/>
                <a:lumMod val="100000"/>
              </a:schemeClr>
            </a:gs>
          </a:gsLst>
          <a:path path="circle">
            <a:fillToRect l="50000" t="-80000" r="50000" b="180000"/>
          </a:path>
        </a:gradFill>
        <a:blipFill rotWithShape="1">
          <a:blip xmlns:r="http://schemas.openxmlformats.org/officeDocument/2006/relationships" r:embed="rId1">
            <a:duotone>
              <a:schemeClr val="phClr">
                <a:tint val="86000"/>
                <a:alpha val="90000"/>
              </a:schemeClr>
              <a:schemeClr val="phClr">
                <a:shade val="49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autoPageBreaks="0"/>
  </sheetPr>
  <dimension ref="A1:N32"/>
  <sheetViews>
    <sheetView showGridLines="0" zoomScaleNormal="100" zoomScaleSheetLayoutView="70" workbookViewId="0">
      <selection activeCell="B15" sqref="B15:L15"/>
    </sheetView>
  </sheetViews>
  <sheetFormatPr baseColWidth="10" defaultColWidth="9" defaultRowHeight="24" customHeight="1" x14ac:dyDescent="0.2"/>
  <cols>
    <col min="1" max="1" width="2.796875" customWidth="1"/>
    <col min="2" max="2" width="15.19921875" customWidth="1"/>
    <col min="3" max="3" width="17.796875" bestFit="1" customWidth="1"/>
    <col min="4" max="4" width="15.19921875" style="13" customWidth="1"/>
    <col min="5" max="5" width="19.796875" customWidth="1"/>
    <col min="6" max="6" width="12.19921875" customWidth="1"/>
    <col min="7" max="7" width="15" customWidth="1"/>
    <col min="8" max="8" width="14.19921875" customWidth="1"/>
    <col min="9" max="9" width="16.796875" customWidth="1"/>
    <col min="10" max="10" width="15.3984375" customWidth="1"/>
    <col min="11" max="12" width="14.19921875" customWidth="1"/>
    <col min="13" max="13" width="15.19921875" bestFit="1" customWidth="1"/>
    <col min="14" max="14" width="2.796875" customWidth="1"/>
  </cols>
  <sheetData>
    <row r="1" spans="1:13" ht="36.75" customHeight="1" x14ac:dyDescent="0.35">
      <c r="A1" s="75" t="s">
        <v>60</v>
      </c>
      <c r="B1" s="76"/>
      <c r="C1" s="47"/>
      <c r="D1" s="45"/>
      <c r="E1" s="46"/>
    </row>
    <row r="2" spans="1:13" ht="15" customHeight="1" x14ac:dyDescent="0.2">
      <c r="A2" s="77"/>
      <c r="B2" s="78" t="s">
        <v>15</v>
      </c>
      <c r="C2" s="48"/>
      <c r="D2" s="11"/>
    </row>
    <row r="3" spans="1:13" ht="15" customHeight="1" x14ac:dyDescent="0.2">
      <c r="B3" s="8"/>
      <c r="C3" s="1"/>
      <c r="D3" s="12"/>
      <c r="E3" s="1"/>
    </row>
    <row r="4" spans="1:13" ht="18" customHeight="1" x14ac:dyDescent="0.2">
      <c r="A4" s="79"/>
      <c r="B4" s="80" t="s">
        <v>7</v>
      </c>
      <c r="C4" s="81"/>
      <c r="D4" s="80" t="s">
        <v>64</v>
      </c>
      <c r="E4" s="82"/>
      <c r="F4" s="81"/>
      <c r="G4" s="80" t="s">
        <v>65</v>
      </c>
      <c r="H4" s="81"/>
      <c r="I4" s="80" t="s">
        <v>11</v>
      </c>
      <c r="J4" s="83" t="s">
        <v>113</v>
      </c>
      <c r="K4" s="10"/>
      <c r="L4" s="6"/>
    </row>
    <row r="5" spans="1:13" ht="18" customHeight="1" x14ac:dyDescent="0.2">
      <c r="A5" s="79"/>
      <c r="B5" s="80" t="s">
        <v>4</v>
      </c>
      <c r="C5" s="81"/>
      <c r="D5" s="84"/>
      <c r="E5" s="82"/>
      <c r="F5" s="85"/>
      <c r="G5" s="80" t="s">
        <v>10</v>
      </c>
      <c r="H5" s="85"/>
      <c r="I5" s="80" t="s">
        <v>20</v>
      </c>
      <c r="J5" s="86" t="s">
        <v>66</v>
      </c>
      <c r="K5" s="10"/>
      <c r="L5" s="5"/>
    </row>
    <row r="6" spans="1:13" ht="18" customHeight="1" x14ac:dyDescent="0.2">
      <c r="A6" s="79"/>
      <c r="B6" s="80" t="s">
        <v>43</v>
      </c>
      <c r="C6" s="81"/>
      <c r="D6" s="84"/>
      <c r="E6" s="82"/>
      <c r="F6" s="87"/>
      <c r="G6" s="80" t="s">
        <v>8</v>
      </c>
      <c r="H6" s="87"/>
      <c r="I6" s="80" t="s">
        <v>21</v>
      </c>
      <c r="J6" s="88" t="s">
        <v>114</v>
      </c>
      <c r="K6" s="10"/>
      <c r="L6" s="7"/>
    </row>
    <row r="7" spans="1:13" ht="18" customHeight="1" x14ac:dyDescent="0.2">
      <c r="A7" s="79"/>
      <c r="B7" s="80" t="s">
        <v>28</v>
      </c>
      <c r="C7" s="81"/>
      <c r="D7" s="84"/>
      <c r="E7" s="89"/>
      <c r="F7" s="87"/>
      <c r="G7" s="90" t="s">
        <v>9</v>
      </c>
      <c r="H7" s="87"/>
      <c r="I7" s="80" t="s">
        <v>22</v>
      </c>
      <c r="J7" s="86" t="s">
        <v>115</v>
      </c>
      <c r="K7" s="10"/>
      <c r="L7" s="5"/>
    </row>
    <row r="8" spans="1:13" ht="18" customHeight="1" x14ac:dyDescent="0.2">
      <c r="B8" s="91"/>
      <c r="C8" s="91"/>
      <c r="D8" s="92"/>
      <c r="E8" s="93"/>
      <c r="F8" s="94"/>
      <c r="G8" s="95"/>
      <c r="H8" s="87"/>
      <c r="I8" s="90" t="s">
        <v>23</v>
      </c>
      <c r="J8" s="86" t="s">
        <v>116</v>
      </c>
      <c r="K8" s="4"/>
      <c r="L8" s="5"/>
    </row>
    <row r="9" spans="1:13" ht="7.5" customHeight="1" x14ac:dyDescent="0.2">
      <c r="B9" s="112" t="s">
        <v>120</v>
      </c>
      <c r="C9" s="112"/>
      <c r="D9" s="112"/>
      <c r="E9" s="112"/>
      <c r="F9" s="112"/>
      <c r="G9" s="112"/>
      <c r="H9" s="112"/>
      <c r="I9" s="112"/>
      <c r="J9" s="112"/>
      <c r="K9" s="113"/>
      <c r="L9" s="113"/>
    </row>
    <row r="10" spans="1:13" ht="11.25" customHeight="1" x14ac:dyDescent="0.2">
      <c r="B10" s="112"/>
      <c r="C10" s="112"/>
      <c r="D10" s="112"/>
      <c r="E10" s="112"/>
      <c r="F10" s="112"/>
      <c r="G10" s="112"/>
      <c r="H10" s="112"/>
      <c r="I10" s="112"/>
      <c r="J10" s="112"/>
      <c r="K10" s="113"/>
      <c r="L10" s="113"/>
      <c r="M10" t="s">
        <v>14</v>
      </c>
    </row>
    <row r="11" spans="1:13" ht="9" customHeight="1" x14ac:dyDescent="0.2">
      <c r="B11" s="112"/>
      <c r="C11" s="112"/>
      <c r="D11" s="112"/>
      <c r="E11" s="112"/>
      <c r="F11" s="112"/>
      <c r="G11" s="112"/>
      <c r="H11" s="112"/>
      <c r="I11" s="112"/>
      <c r="J11" s="112"/>
      <c r="K11" s="113"/>
      <c r="L11" s="113"/>
      <c r="M11" t="s">
        <v>14</v>
      </c>
    </row>
    <row r="12" spans="1:13" ht="9" customHeight="1" x14ac:dyDescent="0.2">
      <c r="B12" s="112"/>
      <c r="C12" s="112"/>
      <c r="D12" s="112"/>
      <c r="E12" s="112"/>
      <c r="F12" s="112"/>
      <c r="G12" s="112"/>
      <c r="H12" s="112"/>
      <c r="I12" s="112"/>
      <c r="J12" s="112"/>
      <c r="K12" s="113"/>
      <c r="L12" s="113"/>
    </row>
    <row r="13" spans="1:13" ht="21" customHeight="1" x14ac:dyDescent="0.2">
      <c r="B13" s="112"/>
      <c r="C13" s="112"/>
      <c r="D13" s="112"/>
      <c r="E13" s="112"/>
      <c r="F13" s="112"/>
      <c r="G13" s="112"/>
      <c r="H13" s="112"/>
      <c r="I13" s="112"/>
      <c r="J13" s="112"/>
      <c r="K13" s="113"/>
      <c r="L13" s="113"/>
    </row>
    <row r="14" spans="1:13" ht="5.25" customHeight="1" x14ac:dyDescent="0.2">
      <c r="B14" s="1"/>
      <c r="C14" s="1"/>
      <c r="D14" s="12"/>
      <c r="E14" s="1"/>
      <c r="F14" s="1"/>
      <c r="G14" s="1"/>
      <c r="H14" s="2"/>
      <c r="I14" s="1"/>
      <c r="J14" s="1"/>
      <c r="K14" s="2"/>
      <c r="L14" s="1"/>
    </row>
    <row r="15" spans="1:13" s="3" customFormat="1" ht="24" customHeight="1" x14ac:dyDescent="0.2">
      <c r="B15" s="142" t="s">
        <v>0</v>
      </c>
      <c r="C15" s="142" t="s">
        <v>16</v>
      </c>
      <c r="D15" s="143" t="s">
        <v>1</v>
      </c>
      <c r="E15" s="142" t="s">
        <v>2</v>
      </c>
      <c r="F15" s="142" t="s">
        <v>117</v>
      </c>
      <c r="G15" s="142" t="s">
        <v>3</v>
      </c>
      <c r="H15" s="142" t="s">
        <v>19</v>
      </c>
      <c r="I15" s="142" t="s">
        <v>17</v>
      </c>
      <c r="J15" s="142" t="s">
        <v>18</v>
      </c>
      <c r="K15" s="142" t="s">
        <v>24</v>
      </c>
      <c r="L15" s="142" t="s">
        <v>6</v>
      </c>
    </row>
    <row r="16" spans="1:13" s="3" customFormat="1" ht="24" customHeight="1" x14ac:dyDescent="0.2">
      <c r="B16" s="49"/>
      <c r="C16" s="50"/>
      <c r="D16" s="51"/>
      <c r="E16" s="52"/>
      <c r="F16" s="53"/>
      <c r="G16" s="54"/>
      <c r="H16" s="55"/>
      <c r="I16" s="53"/>
      <c r="J16" s="53"/>
      <c r="K16" s="55"/>
      <c r="L16" s="53">
        <f>SUM(tblExpenses[[#This Row],[HOTEL]:[MISC. (Tips, Etc.)]])</f>
        <v>0</v>
      </c>
      <c r="M16" s="56"/>
    </row>
    <row r="17" spans="2:14" ht="24" customHeight="1" x14ac:dyDescent="0.2">
      <c r="B17" s="49"/>
      <c r="C17" s="50"/>
      <c r="D17" s="51"/>
      <c r="E17" s="52"/>
      <c r="F17" s="53"/>
      <c r="G17" s="53"/>
      <c r="H17" s="57"/>
      <c r="I17" s="53"/>
      <c r="J17" s="53"/>
      <c r="K17" s="55"/>
      <c r="L17" s="53">
        <f>SUM(tblExpenses[[#This Row],[HOTEL]:[MISC. (Tips, Etc.)]])</f>
        <v>0</v>
      </c>
      <c r="M17" s="58"/>
    </row>
    <row r="18" spans="2:14" ht="24" customHeight="1" x14ac:dyDescent="0.2">
      <c r="B18" s="49"/>
      <c r="C18" s="50"/>
      <c r="D18" s="51"/>
      <c r="E18" s="52"/>
      <c r="F18" s="53"/>
      <c r="G18" s="54"/>
      <c r="H18" s="55"/>
      <c r="I18" s="53"/>
      <c r="J18" s="53"/>
      <c r="K18" s="55"/>
      <c r="L18" s="53">
        <f>SUM(tblExpenses[[#This Row],[HOTEL]:[MISC. (Tips, Etc.)]])</f>
        <v>0</v>
      </c>
      <c r="M18" s="58"/>
      <c r="N18" s="14"/>
    </row>
    <row r="19" spans="2:14" ht="24" customHeight="1" x14ac:dyDescent="0.2">
      <c r="B19" s="49"/>
      <c r="C19" s="50"/>
      <c r="D19" s="51"/>
      <c r="E19" s="52"/>
      <c r="F19" s="53"/>
      <c r="G19" s="53"/>
      <c r="H19" s="59"/>
      <c r="I19" s="53"/>
      <c r="J19" s="53"/>
      <c r="K19" s="55"/>
      <c r="L19" s="53">
        <f>SUM(tblExpenses[[#This Row],[HOTEL]:[MISC. (Tips, Etc.)]])</f>
        <v>0</v>
      </c>
      <c r="M19" s="58"/>
    </row>
    <row r="20" spans="2:14" ht="24" customHeight="1" x14ac:dyDescent="0.2">
      <c r="B20" s="49"/>
      <c r="C20" s="50"/>
      <c r="D20" s="51"/>
      <c r="E20" s="52"/>
      <c r="F20" s="53"/>
      <c r="G20" s="53"/>
      <c r="H20" s="60"/>
      <c r="I20" s="53"/>
      <c r="J20" s="53"/>
      <c r="K20" s="55"/>
      <c r="L20" s="53">
        <f>SUM(tblExpenses[[#This Row],[HOTEL]:[MISC. (Tips, Etc.)]])</f>
        <v>0</v>
      </c>
      <c r="M20" s="58"/>
    </row>
    <row r="21" spans="2:14" ht="24" customHeight="1" x14ac:dyDescent="0.2">
      <c r="B21" s="49"/>
      <c r="C21" s="50"/>
      <c r="D21" s="51"/>
      <c r="E21" s="52"/>
      <c r="F21" s="53"/>
      <c r="G21" s="53"/>
      <c r="H21" s="60"/>
      <c r="I21" s="53"/>
      <c r="J21" s="53"/>
      <c r="K21" s="55"/>
      <c r="L21" s="53">
        <f>SUM(tblExpenses[[#This Row],[HOTEL]:[MISC. (Tips, Etc.)]])</f>
        <v>0</v>
      </c>
      <c r="M21" s="58"/>
    </row>
    <row r="22" spans="2:14" ht="24" customHeight="1" x14ac:dyDescent="0.2">
      <c r="B22" s="49"/>
      <c r="C22" s="50"/>
      <c r="D22" s="51"/>
      <c r="E22" s="52"/>
      <c r="F22" s="53"/>
      <c r="G22" s="53"/>
      <c r="H22" s="60"/>
      <c r="I22" s="53"/>
      <c r="J22" s="53"/>
      <c r="K22" s="55"/>
      <c r="L22" s="53">
        <f>SUM(tblExpenses[[#This Row],[HOTEL]:[MISC. (Tips, Etc.)]])</f>
        <v>0</v>
      </c>
      <c r="M22" s="58"/>
    </row>
    <row r="23" spans="2:14" ht="24" customHeight="1" x14ac:dyDescent="0.2">
      <c r="B23" s="49"/>
      <c r="C23" s="50"/>
      <c r="D23" s="51"/>
      <c r="E23" s="52"/>
      <c r="F23" s="53"/>
      <c r="G23" s="53"/>
      <c r="H23" s="60"/>
      <c r="I23" s="53"/>
      <c r="J23" s="53"/>
      <c r="K23" s="55"/>
      <c r="L23" s="53">
        <f>SUM(tblExpenses[[#This Row],[HOTEL]:[MISC. (Tips, Etc.)]])</f>
        <v>0</v>
      </c>
      <c r="M23" s="58"/>
    </row>
    <row r="24" spans="2:14" ht="24" customHeight="1" x14ac:dyDescent="0.2">
      <c r="B24" s="49"/>
      <c r="C24" s="50"/>
      <c r="D24" s="51"/>
      <c r="E24" s="52"/>
      <c r="F24" s="53"/>
      <c r="G24" s="53"/>
      <c r="H24" s="60"/>
      <c r="I24" s="53"/>
      <c r="J24" s="53"/>
      <c r="K24" s="55"/>
      <c r="L24" s="53">
        <f>SUM(tblExpenses[[#This Row],[HOTEL]:[MISC. (Tips, Etc.)]])</f>
        <v>0</v>
      </c>
      <c r="M24" s="58"/>
    </row>
    <row r="25" spans="2:14" ht="24" customHeight="1" x14ac:dyDescent="0.2">
      <c r="B25" s="49"/>
      <c r="C25" s="50"/>
      <c r="D25" s="51"/>
      <c r="E25" s="52"/>
      <c r="F25" s="53"/>
      <c r="G25" s="53"/>
      <c r="H25" s="60"/>
      <c r="I25" s="53"/>
      <c r="J25" s="53"/>
      <c r="K25" s="55" t="str">
        <f>IF(COUNTA(#REF!)=2,(#REF!-tblExpenses[[#This Row],[FLIGHT]])*MileageRate,"")</f>
        <v/>
      </c>
      <c r="L25" s="53">
        <f>SUM(tblExpenses[[#This Row],[HOTEL]:[MISC. (Tips, Etc.)]])</f>
        <v>0</v>
      </c>
      <c r="M25" s="58"/>
    </row>
    <row r="26" spans="2:14" ht="24" customHeight="1" x14ac:dyDescent="0.2">
      <c r="B26" s="49"/>
      <c r="C26" s="50"/>
      <c r="D26" s="51"/>
      <c r="E26" s="52"/>
      <c r="F26" s="53"/>
      <c r="G26" s="53"/>
      <c r="H26" s="60"/>
      <c r="I26" s="53"/>
      <c r="J26" s="53"/>
      <c r="K26" s="55" t="str">
        <f>IF(COUNTA(#REF!)=2,(#REF!-tblExpenses[[#This Row],[FLIGHT]])*MileageRate,"")</f>
        <v/>
      </c>
      <c r="L26" s="53">
        <f>SUM(tblExpenses[[#This Row],[HOTEL]:[MISC. (Tips, Etc.)]])</f>
        <v>0</v>
      </c>
      <c r="M26" s="58"/>
    </row>
    <row r="27" spans="2:14" ht="24" customHeight="1" x14ac:dyDescent="0.2">
      <c r="B27" s="49"/>
      <c r="C27" s="50"/>
      <c r="D27" s="51"/>
      <c r="E27" s="52"/>
      <c r="F27" s="53"/>
      <c r="G27" s="53"/>
      <c r="H27" s="60"/>
      <c r="I27" s="53"/>
      <c r="J27" s="53"/>
      <c r="K27" s="55" t="str">
        <f>IF(COUNTA(#REF!)=2,(#REF!-tblExpenses[[#This Row],[FLIGHT]])*MileageRate,"")</f>
        <v/>
      </c>
      <c r="L27" s="53">
        <f>SUM(tblExpenses[[#This Row],[HOTEL]:[MISC. (Tips, Etc.)]])</f>
        <v>0</v>
      </c>
      <c r="M27" s="58"/>
    </row>
    <row r="28" spans="2:14" ht="24" customHeight="1" x14ac:dyDescent="0.2">
      <c r="B28" s="49"/>
      <c r="C28" s="50"/>
      <c r="D28" s="51"/>
      <c r="E28" s="52"/>
      <c r="F28" s="53"/>
      <c r="G28" s="53"/>
      <c r="H28" s="60"/>
      <c r="I28" s="53"/>
      <c r="J28" s="53"/>
      <c r="K28" s="55" t="str">
        <f>IF(COUNTA(#REF!)=2,(#REF!-tblExpenses[[#This Row],[FLIGHT]])*MileageRate,"")</f>
        <v/>
      </c>
      <c r="L28" s="53">
        <f>SUM(tblExpenses[[#This Row],[HOTEL]:[MISC. (Tips, Etc.)]])</f>
        <v>0</v>
      </c>
      <c r="M28" s="58"/>
    </row>
    <row r="29" spans="2:14" ht="24" customHeight="1" x14ac:dyDescent="0.2">
      <c r="B29" s="49"/>
      <c r="C29" s="50"/>
      <c r="D29" s="51"/>
      <c r="E29" s="52"/>
      <c r="F29" s="53"/>
      <c r="G29" s="54"/>
      <c r="H29" s="61"/>
      <c r="I29" s="53"/>
      <c r="J29" s="53"/>
      <c r="K29" s="55"/>
      <c r="L29" s="53">
        <f>SUM(tblExpenses[[#This Row],[HOTEL]:[MISC. (Tips, Etc.)]])</f>
        <v>0</v>
      </c>
      <c r="M29" s="58"/>
    </row>
    <row r="30" spans="2:14" ht="24" customHeight="1" x14ac:dyDescent="0.2">
      <c r="B30" s="50" t="s">
        <v>12</v>
      </c>
      <c r="C30" s="62"/>
      <c r="D30" s="51"/>
      <c r="E30" s="63">
        <f>SUBTOTAL(109,tblExpenses[HOTEL])</f>
        <v>0</v>
      </c>
      <c r="F30" s="63">
        <f>SUBTOTAL(109,tblExpenses[MILEAGE])</f>
        <v>0</v>
      </c>
      <c r="G30" s="63">
        <f>SUBTOTAL(109,tblExpenses[MEALS])</f>
        <v>0</v>
      </c>
      <c r="H30" s="63">
        <f>SUBTOTAL(109,tblExpenses[FLIGHT])</f>
        <v>0</v>
      </c>
      <c r="I30" s="63">
        <f>SUBTOTAL(109,tblExpenses[ADVERTISING])</f>
        <v>0</v>
      </c>
      <c r="J30" s="63">
        <f>SUBTOTAL(109,tblExpenses[MISC. (Tips, Etc.)])</f>
        <v>0</v>
      </c>
      <c r="K30" s="64"/>
      <c r="L30" s="65">
        <f>SUBTOTAL(109,tblExpenses[[TOTAL ]])</f>
        <v>0</v>
      </c>
      <c r="M30" s="58"/>
    </row>
    <row r="31" spans="2:14" ht="24" customHeight="1" x14ac:dyDescent="0.15">
      <c r="B31" s="58"/>
      <c r="C31" s="58"/>
      <c r="D31" s="66"/>
      <c r="E31" s="58"/>
      <c r="F31" s="58"/>
      <c r="G31" s="58"/>
      <c r="H31" s="58"/>
      <c r="I31" s="58"/>
      <c r="J31" s="58"/>
      <c r="K31" s="58"/>
      <c r="L31" s="67" t="s">
        <v>13</v>
      </c>
      <c r="M31" s="68">
        <v>12000</v>
      </c>
    </row>
    <row r="32" spans="2:14" ht="24" customHeight="1" x14ac:dyDescent="0.15">
      <c r="B32" s="58"/>
      <c r="C32" s="58"/>
      <c r="D32" s="66"/>
      <c r="E32" s="58"/>
      <c r="F32" s="58"/>
      <c r="G32" s="58"/>
      <c r="H32" s="69"/>
      <c r="I32" s="58"/>
      <c r="J32" s="58"/>
      <c r="K32" s="58"/>
      <c r="L32" s="67" t="s">
        <v>5</v>
      </c>
      <c r="M32" s="68">
        <f>tblExpenses[[#Totals],[TOTAL ]]-Advances</f>
        <v>-12000</v>
      </c>
    </row>
  </sheetData>
  <mergeCells count="1">
    <mergeCell ref="B9:L13"/>
  </mergeCells>
  <conditionalFormatting sqref="I16:J29 E16:G29">
    <cfRule type="expression" dxfId="27" priority="3">
      <formula>E16&lt;0</formula>
    </cfRule>
  </conditionalFormatting>
  <conditionalFormatting sqref="B16:B29">
    <cfRule type="expression" dxfId="26" priority="54">
      <formula>(($B16&lt;$H$5)+($B16&gt;$H$6))*($B16&lt;&gt;"")</formula>
    </cfRule>
  </conditionalFormatting>
  <conditionalFormatting sqref="K16:K29 H16:H29">
    <cfRule type="expression" dxfId="25" priority="55">
      <formula>(#REF!&lt;&gt;"")*($H16&lt;&gt;"")*(#REF!&lt;$H16)</formula>
    </cfRule>
  </conditionalFormatting>
  <pageMargins left="0.25" right="0.25" top="0.5" bottom="0.5" header="0.3" footer="0.3"/>
  <pageSetup scale="80" fitToHeight="0" orientation="landscape" horizontalDpi="4294967295" verticalDpi="4294967295" r:id="rId1"/>
  <headerFooter>
    <oddFooter>&amp;R&amp;A</oddFooter>
  </headerFooter>
  <ignoredErrors>
    <ignoredError sqref="K25:K28"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20"/>
  <sheetViews>
    <sheetView workbookViewId="0">
      <selection activeCell="D10" sqref="D10"/>
    </sheetView>
  </sheetViews>
  <sheetFormatPr baseColWidth="10" defaultColWidth="9" defaultRowHeight="14" x14ac:dyDescent="0.2"/>
  <cols>
    <col min="1" max="1" width="43.19921875" customWidth="1"/>
    <col min="3" max="3" width="22.59765625" customWidth="1"/>
    <col min="4" max="4" width="10.59765625" customWidth="1"/>
    <col min="5" max="5" width="11.3984375" customWidth="1"/>
    <col min="7" max="7" width="27.3984375" customWidth="1"/>
  </cols>
  <sheetData>
    <row r="1" spans="1:7" ht="23.25" customHeight="1" x14ac:dyDescent="0.3">
      <c r="A1" s="96" t="s">
        <v>25</v>
      </c>
      <c r="F1" s="9"/>
    </row>
    <row r="2" spans="1:7" ht="27.75" customHeight="1" x14ac:dyDescent="0.15">
      <c r="A2" s="114" t="s">
        <v>125</v>
      </c>
      <c r="B2" s="114"/>
      <c r="C2" s="114"/>
      <c r="D2" s="114"/>
      <c r="E2" s="114"/>
      <c r="F2" s="114"/>
      <c r="G2" s="114"/>
    </row>
    <row r="3" spans="1:7" ht="78.75" customHeight="1" x14ac:dyDescent="0.2">
      <c r="A3" s="97" t="s">
        <v>26</v>
      </c>
      <c r="B3" s="97" t="s">
        <v>27</v>
      </c>
      <c r="C3" s="98" t="s">
        <v>121</v>
      </c>
      <c r="D3" s="99" t="s">
        <v>122</v>
      </c>
      <c r="E3" s="99" t="s">
        <v>123</v>
      </c>
      <c r="F3" s="97" t="s">
        <v>59</v>
      </c>
      <c r="G3" s="99" t="s">
        <v>124</v>
      </c>
    </row>
    <row r="4" spans="1:7" ht="22.5" customHeight="1" x14ac:dyDescent="0.2">
      <c r="A4" s="36"/>
      <c r="B4" s="37"/>
      <c r="C4" s="37"/>
      <c r="D4" s="35"/>
      <c r="E4" s="35"/>
      <c r="F4" s="35"/>
      <c r="G4" s="35"/>
    </row>
    <row r="5" spans="1:7" ht="22.5" customHeight="1" x14ac:dyDescent="0.2">
      <c r="A5" s="36"/>
      <c r="B5" s="37"/>
      <c r="C5" s="37"/>
      <c r="D5" s="35"/>
      <c r="E5" s="35"/>
      <c r="F5" s="35"/>
      <c r="G5" s="35"/>
    </row>
    <row r="6" spans="1:7" ht="22.5" customHeight="1" x14ac:dyDescent="0.2">
      <c r="A6" s="36"/>
      <c r="B6" s="37"/>
      <c r="C6" s="37"/>
      <c r="D6" s="35"/>
      <c r="E6" s="35"/>
      <c r="F6" s="35"/>
      <c r="G6" s="35"/>
    </row>
    <row r="7" spans="1:7" ht="22.5" customHeight="1" x14ac:dyDescent="0.2">
      <c r="A7" s="36"/>
      <c r="B7" s="38"/>
      <c r="C7" s="39"/>
      <c r="D7" s="35"/>
      <c r="E7" s="35"/>
      <c r="F7" s="35"/>
      <c r="G7" s="35"/>
    </row>
    <row r="8" spans="1:7" ht="22.5" customHeight="1" x14ac:dyDescent="0.2">
      <c r="A8" s="36"/>
      <c r="B8" s="38"/>
      <c r="C8" s="39"/>
      <c r="D8" s="35"/>
      <c r="E8" s="35"/>
      <c r="F8" s="35"/>
      <c r="G8" s="35"/>
    </row>
    <row r="9" spans="1:7" ht="22.5" customHeight="1" x14ac:dyDescent="0.2">
      <c r="A9" s="36"/>
      <c r="B9" s="38"/>
      <c r="C9" s="39"/>
      <c r="D9" s="35"/>
      <c r="E9" s="35"/>
      <c r="F9" s="35"/>
      <c r="G9" s="35"/>
    </row>
    <row r="10" spans="1:7" ht="22.5" customHeight="1" x14ac:dyDescent="0.2">
      <c r="A10" s="36"/>
      <c r="B10" s="38"/>
      <c r="C10" s="39"/>
      <c r="D10" s="35"/>
      <c r="E10" s="35"/>
      <c r="F10" s="35"/>
      <c r="G10" s="35"/>
    </row>
    <row r="11" spans="1:7" ht="22.5" customHeight="1" x14ac:dyDescent="0.2">
      <c r="A11" s="36"/>
      <c r="B11" s="38"/>
      <c r="C11" s="39"/>
      <c r="D11" s="35"/>
      <c r="E11" s="35"/>
      <c r="F11" s="35"/>
      <c r="G11" s="35"/>
    </row>
    <row r="12" spans="1:7" ht="22.5" customHeight="1" x14ac:dyDescent="0.2">
      <c r="A12" s="36"/>
      <c r="B12" s="37"/>
      <c r="C12" s="40"/>
      <c r="D12" s="35"/>
      <c r="E12" s="35"/>
      <c r="F12" s="35"/>
      <c r="G12" s="35"/>
    </row>
    <row r="13" spans="1:7" ht="22.5" customHeight="1" x14ac:dyDescent="0.2">
      <c r="A13" s="36"/>
      <c r="B13" s="37"/>
      <c r="C13" s="37"/>
      <c r="D13" s="35"/>
      <c r="E13" s="35"/>
      <c r="F13" s="35"/>
      <c r="G13" s="35"/>
    </row>
    <row r="14" spans="1:7" ht="22.5" customHeight="1" x14ac:dyDescent="0.2">
      <c r="A14" s="36"/>
      <c r="B14" s="37"/>
      <c r="C14" s="41"/>
      <c r="D14" s="35"/>
      <c r="E14" s="35"/>
      <c r="F14" s="35"/>
      <c r="G14" s="35"/>
    </row>
    <row r="15" spans="1:7" ht="22.5" customHeight="1" x14ac:dyDescent="0.2">
      <c r="A15" s="36"/>
      <c r="B15" s="37"/>
      <c r="C15" s="37"/>
      <c r="D15" s="35"/>
      <c r="E15" s="35"/>
      <c r="F15" s="35"/>
      <c r="G15" s="35"/>
    </row>
    <row r="16" spans="1:7" ht="22.5" customHeight="1" x14ac:dyDescent="0.2">
      <c r="A16" s="36"/>
      <c r="B16" s="37"/>
      <c r="C16" s="37"/>
      <c r="D16" s="35"/>
      <c r="E16" s="35"/>
      <c r="F16" s="35"/>
      <c r="G16" s="35"/>
    </row>
    <row r="17" spans="1:7" ht="22.5" customHeight="1" x14ac:dyDescent="0.2">
      <c r="A17" s="42"/>
      <c r="B17" s="37"/>
      <c r="C17" s="37"/>
      <c r="D17" s="35"/>
      <c r="E17" s="35"/>
      <c r="F17" s="35"/>
      <c r="G17" s="35"/>
    </row>
    <row r="18" spans="1:7" ht="22.5" customHeight="1" x14ac:dyDescent="0.2">
      <c r="A18" s="43"/>
      <c r="B18" s="35"/>
      <c r="C18" s="35"/>
      <c r="D18" s="35"/>
      <c r="E18" s="35"/>
      <c r="F18" s="35"/>
      <c r="G18" s="35"/>
    </row>
    <row r="19" spans="1:7" x14ac:dyDescent="0.2">
      <c r="A19" s="33"/>
      <c r="B19" s="34"/>
      <c r="C19" s="34"/>
      <c r="D19" s="28"/>
      <c r="F19" s="28"/>
    </row>
    <row r="20" spans="1:7" x14ac:dyDescent="0.2">
      <c r="A20" s="31"/>
      <c r="B20" s="100">
        <f>SUM(B4:B18)</f>
        <v>0</v>
      </c>
      <c r="C20" s="30"/>
      <c r="D20" s="29"/>
      <c r="F20" s="29"/>
    </row>
  </sheetData>
  <mergeCells count="1">
    <mergeCell ref="A2:G2"/>
  </mergeCells>
  <pageMargins left="0.7" right="0.7" top="0.75" bottom="0.75" header="0.3" footer="0.3"/>
  <pageSetup orientation="landscape" r:id="rId1"/>
  <headerFooter>
    <oddFooter>&amp;R&amp;A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Sheet1!$A$2:$A$4</xm:f>
          </x14:formula1>
          <xm:sqref>D4:D18</xm:sqref>
        </x14:dataValidation>
        <x14:dataValidation type="list" allowBlank="1" showInputMessage="1" showErrorMessage="1" xr:uid="{00000000-0002-0000-0100-000001000000}">
          <x14:formula1>
            <xm:f>Sheet1!$C$2:$C$4</xm:f>
          </x14:formula1>
          <xm:sqref>E4:E18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P4"/>
  <sheetViews>
    <sheetView zoomScaleNormal="100" zoomScaleSheetLayoutView="90" workbookViewId="0">
      <selection activeCell="I16" sqref="I16"/>
    </sheetView>
  </sheetViews>
  <sheetFormatPr baseColWidth="10" defaultColWidth="9" defaultRowHeight="14" x14ac:dyDescent="0.2"/>
  <cols>
    <col min="1" max="1" width="15.3984375" customWidth="1"/>
    <col min="10" max="12" width="11.796875" customWidth="1"/>
    <col min="13" max="15" width="6.796875" customWidth="1"/>
    <col min="16" max="16" width="68" customWidth="1"/>
  </cols>
  <sheetData>
    <row r="1" spans="1:16" s="15" customFormat="1" ht="31.5" customHeight="1" x14ac:dyDescent="0.2">
      <c r="A1" s="120" t="s">
        <v>61</v>
      </c>
      <c r="B1" s="125" t="s">
        <v>45</v>
      </c>
      <c r="C1" s="125"/>
      <c r="D1" s="125"/>
      <c r="E1" s="129" t="s">
        <v>29</v>
      </c>
      <c r="F1" s="130"/>
      <c r="G1" s="130"/>
      <c r="H1" s="130"/>
      <c r="I1" s="130"/>
      <c r="J1" s="122" t="s">
        <v>30</v>
      </c>
      <c r="K1" s="123"/>
      <c r="L1" s="124"/>
      <c r="M1" s="116" t="s">
        <v>31</v>
      </c>
      <c r="N1" s="117"/>
      <c r="O1" s="117"/>
      <c r="P1" s="115" t="s">
        <v>107</v>
      </c>
    </row>
    <row r="2" spans="1:16" s="15" customFormat="1" ht="30" customHeight="1" x14ac:dyDescent="0.2">
      <c r="A2" s="121"/>
      <c r="B2" s="126" t="s">
        <v>44</v>
      </c>
      <c r="C2" s="127"/>
      <c r="D2" s="128"/>
      <c r="E2" s="144" t="s">
        <v>32</v>
      </c>
      <c r="F2" s="145"/>
      <c r="G2" s="145"/>
      <c r="H2" s="145"/>
      <c r="I2" s="145"/>
      <c r="J2" s="145"/>
      <c r="K2" s="145"/>
      <c r="L2" s="146"/>
      <c r="M2" s="118"/>
      <c r="N2" s="119"/>
      <c r="O2" s="119"/>
      <c r="P2" s="115"/>
    </row>
    <row r="3" spans="1:16" s="15" customFormat="1" ht="165" x14ac:dyDescent="0.2">
      <c r="A3" s="26" t="s">
        <v>33</v>
      </c>
      <c r="B3" s="105" t="s">
        <v>34</v>
      </c>
      <c r="C3" s="105" t="s">
        <v>35</v>
      </c>
      <c r="D3" s="105" t="s">
        <v>36</v>
      </c>
      <c r="E3" s="103" t="s">
        <v>46</v>
      </c>
      <c r="F3" s="104" t="s">
        <v>46</v>
      </c>
      <c r="G3" s="104" t="s">
        <v>46</v>
      </c>
      <c r="H3" s="104" t="s">
        <v>46</v>
      </c>
      <c r="I3" s="104" t="s">
        <v>46</v>
      </c>
      <c r="J3" s="101" t="s">
        <v>47</v>
      </c>
      <c r="K3" s="101" t="s">
        <v>47</v>
      </c>
      <c r="L3" s="101" t="s">
        <v>47</v>
      </c>
      <c r="M3" s="102" t="s">
        <v>37</v>
      </c>
      <c r="N3" s="102" t="s">
        <v>49</v>
      </c>
      <c r="O3" s="102" t="s">
        <v>48</v>
      </c>
      <c r="P3" s="115"/>
    </row>
    <row r="4" spans="1:16" ht="60" customHeight="1" x14ac:dyDescent="0.2">
      <c r="A4" s="27"/>
      <c r="B4" s="27"/>
      <c r="C4" s="27"/>
      <c r="D4" s="27"/>
      <c r="E4" s="27"/>
      <c r="F4" s="27"/>
      <c r="G4" s="27"/>
      <c r="H4" s="27"/>
      <c r="I4" s="27"/>
      <c r="J4" s="27"/>
      <c r="K4" s="27"/>
      <c r="L4" s="27"/>
      <c r="M4" s="27"/>
      <c r="N4" s="27"/>
      <c r="O4" s="27"/>
      <c r="P4" s="27"/>
    </row>
  </sheetData>
  <mergeCells count="8">
    <mergeCell ref="E2:L2"/>
    <mergeCell ref="P1:P3"/>
    <mergeCell ref="M1:O2"/>
    <mergeCell ref="A1:A2"/>
    <mergeCell ref="J1:L1"/>
    <mergeCell ref="B1:D1"/>
    <mergeCell ref="B2:D2"/>
    <mergeCell ref="E1:I1"/>
  </mergeCells>
  <pageMargins left="0.25" right="0.25" top="0.5" bottom="0.5" header="0.3" footer="0.3"/>
  <pageSetup paperSize="5" scale="95" orientation="landscape" r:id="rId1"/>
  <headerFooter>
    <oddFooter>&amp;R&amp;A
This sheet must be updated according to the Position Announcement Required and Preferred information and qualifications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212EBE1-04A2-4DBB-8128-707A8389426B}">
          <x14:formula1>
            <xm:f>'Non-Selection Reasons'!$A:$A</xm:f>
          </x14:formula1>
          <xm:sqref>P4:P1188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P5"/>
  <sheetViews>
    <sheetView zoomScale="85" zoomScaleNormal="85" zoomScaleSheetLayoutView="100" workbookViewId="0">
      <selection activeCell="M4" sqref="M4"/>
    </sheetView>
  </sheetViews>
  <sheetFormatPr baseColWidth="10" defaultColWidth="9" defaultRowHeight="14" x14ac:dyDescent="0.2"/>
  <cols>
    <col min="1" max="1" width="27.3984375" customWidth="1"/>
    <col min="2" max="11" width="13.19921875" customWidth="1"/>
    <col min="12" max="12" width="3.796875" customWidth="1"/>
    <col min="13" max="13" width="22.59765625" bestFit="1" customWidth="1"/>
    <col min="14" max="14" width="15.796875" bestFit="1" customWidth="1"/>
    <col min="15" max="15" width="24.19921875" bestFit="1" customWidth="1"/>
    <col min="16" max="16" width="56" customWidth="1"/>
  </cols>
  <sheetData>
    <row r="1" spans="1:16" s="24" customFormat="1" ht="48" customHeight="1" x14ac:dyDescent="0.2">
      <c r="A1" s="106" t="s">
        <v>62</v>
      </c>
      <c r="B1" s="133" t="s">
        <v>108</v>
      </c>
      <c r="C1" s="133"/>
      <c r="D1" s="134" t="s">
        <v>109</v>
      </c>
      <c r="E1" s="135"/>
      <c r="F1" s="136" t="s">
        <v>110</v>
      </c>
      <c r="G1" s="136"/>
      <c r="H1" s="138" t="s">
        <v>111</v>
      </c>
      <c r="I1" s="138"/>
      <c r="J1" s="137" t="s">
        <v>112</v>
      </c>
      <c r="K1" s="137"/>
      <c r="L1" s="71"/>
      <c r="M1" s="147" t="s">
        <v>42</v>
      </c>
      <c r="N1" s="148" t="s">
        <v>50</v>
      </c>
      <c r="O1" s="132" t="s">
        <v>38</v>
      </c>
      <c r="P1" s="131" t="s">
        <v>107</v>
      </c>
    </row>
    <row r="2" spans="1:16" s="15" customFormat="1" ht="48.75" customHeight="1" x14ac:dyDescent="0.2">
      <c r="A2" s="73" t="s">
        <v>39</v>
      </c>
      <c r="B2" s="107" t="s">
        <v>40</v>
      </c>
      <c r="C2" s="107" t="s">
        <v>41</v>
      </c>
      <c r="D2" s="108" t="s">
        <v>40</v>
      </c>
      <c r="E2" s="108" t="s">
        <v>41</v>
      </c>
      <c r="F2" s="109" t="s">
        <v>40</v>
      </c>
      <c r="G2" s="109" t="s">
        <v>41</v>
      </c>
      <c r="H2" s="111" t="s">
        <v>40</v>
      </c>
      <c r="I2" s="111" t="s">
        <v>41</v>
      </c>
      <c r="J2" s="110" t="s">
        <v>40</v>
      </c>
      <c r="K2" s="110" t="s">
        <v>41</v>
      </c>
      <c r="L2" s="72"/>
      <c r="M2" s="147"/>
      <c r="N2" s="148"/>
      <c r="O2" s="132"/>
      <c r="P2" s="131"/>
    </row>
    <row r="3" spans="1:16" s="15" customFormat="1" ht="60" customHeight="1" x14ac:dyDescent="0.2">
      <c r="A3" s="16"/>
      <c r="B3" s="16"/>
      <c r="C3" s="16"/>
      <c r="D3" s="17"/>
      <c r="E3" s="17"/>
      <c r="F3" s="17"/>
      <c r="G3" s="17"/>
      <c r="H3" s="17"/>
      <c r="I3" s="17"/>
      <c r="J3" s="17"/>
      <c r="K3" s="17"/>
      <c r="L3" s="25"/>
      <c r="M3" s="17"/>
      <c r="N3" s="18"/>
      <c r="O3" s="19"/>
      <c r="P3" s="44"/>
    </row>
    <row r="4" spans="1:16" s="15" customFormat="1" ht="60" customHeight="1" x14ac:dyDescent="0.2">
      <c r="A4" s="20"/>
      <c r="B4" s="20"/>
      <c r="C4" s="20"/>
      <c r="D4" s="17"/>
      <c r="E4" s="17"/>
      <c r="F4" s="17"/>
      <c r="G4" s="21"/>
      <c r="H4" s="17"/>
      <c r="I4" s="21"/>
      <c r="J4" s="17"/>
      <c r="K4" s="21"/>
      <c r="L4" s="25"/>
      <c r="M4" s="17"/>
      <c r="N4" s="18"/>
      <c r="O4" s="19"/>
      <c r="P4" s="44"/>
    </row>
    <row r="5" spans="1:16" s="23" customFormat="1" ht="60" customHeight="1" x14ac:dyDescent="0.2">
      <c r="A5" s="20"/>
      <c r="B5" s="20"/>
      <c r="C5" s="20"/>
      <c r="D5" s="17"/>
      <c r="E5" s="17"/>
      <c r="F5" s="17"/>
      <c r="G5" s="17"/>
      <c r="H5" s="17"/>
      <c r="I5" s="17"/>
      <c r="J5" s="17"/>
      <c r="K5" s="17"/>
      <c r="L5" s="25"/>
      <c r="M5" s="17"/>
      <c r="N5" s="18"/>
      <c r="O5" s="22"/>
      <c r="P5" s="44"/>
    </row>
  </sheetData>
  <mergeCells count="9">
    <mergeCell ref="P1:P2"/>
    <mergeCell ref="O1:O2"/>
    <mergeCell ref="B1:C1"/>
    <mergeCell ref="D1:E1"/>
    <mergeCell ref="F1:G1"/>
    <mergeCell ref="M1:M2"/>
    <mergeCell ref="N1:N2"/>
    <mergeCell ref="J1:K1"/>
    <mergeCell ref="H1:I1"/>
  </mergeCells>
  <pageMargins left="0.25" right="0.25" top="0.5" bottom="0.5" header="0.3" footer="0.3"/>
  <pageSetup paperSize="5" scale="74" fitToHeight="10" orientation="landscape" r:id="rId1"/>
  <headerFooter>
    <oddFooter>&amp;R&amp;A
This sheet must be updated according to the Position Announcement Required and Preferred information and qualifications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8E60C2D-12C2-4733-980A-E5A4D94C9405}">
          <x14:formula1>
            <xm:f>'Non-Selection Reasons'!$A:$A</xm:f>
          </x14:formula1>
          <xm:sqref>P3:P74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F471-C785-4E39-8ABC-34A19D01EC7C}">
  <sheetPr>
    <tabColor theme="2" tint="-0.749992370372631"/>
    <pageSetUpPr fitToPage="1"/>
  </sheetPr>
  <dimension ref="A1:P5"/>
  <sheetViews>
    <sheetView tabSelected="1" zoomScale="85" zoomScaleNormal="85" zoomScaleSheetLayoutView="100" workbookViewId="0">
      <selection activeCell="N1" sqref="N1:N2"/>
    </sheetView>
  </sheetViews>
  <sheetFormatPr baseColWidth="10" defaultColWidth="9" defaultRowHeight="14" x14ac:dyDescent="0.2"/>
  <cols>
    <col min="1" max="1" width="27.3984375" customWidth="1"/>
    <col min="2" max="11" width="13.19921875" customWidth="1"/>
    <col min="12" max="12" width="3.796875" customWidth="1"/>
    <col min="13" max="13" width="22.59765625" bestFit="1" customWidth="1"/>
    <col min="14" max="14" width="15.796875" bestFit="1" customWidth="1"/>
    <col min="15" max="15" width="24.19921875" bestFit="1" customWidth="1"/>
    <col min="16" max="16" width="56" customWidth="1"/>
  </cols>
  <sheetData>
    <row r="1" spans="1:16" s="24" customFormat="1" ht="48" customHeight="1" x14ac:dyDescent="0.2">
      <c r="A1" s="70" t="s">
        <v>63</v>
      </c>
      <c r="B1" s="133" t="s">
        <v>108</v>
      </c>
      <c r="C1" s="133"/>
      <c r="D1" s="134" t="s">
        <v>109</v>
      </c>
      <c r="E1" s="135"/>
      <c r="F1" s="136" t="s">
        <v>110</v>
      </c>
      <c r="G1" s="136"/>
      <c r="H1" s="138" t="s">
        <v>111</v>
      </c>
      <c r="I1" s="138"/>
      <c r="J1" s="137" t="s">
        <v>112</v>
      </c>
      <c r="K1" s="137"/>
      <c r="L1" s="71"/>
      <c r="M1" s="141" t="s">
        <v>118</v>
      </c>
      <c r="N1" s="139" t="s">
        <v>119</v>
      </c>
      <c r="O1" s="140" t="s">
        <v>38</v>
      </c>
      <c r="P1" s="131" t="s">
        <v>107</v>
      </c>
    </row>
    <row r="2" spans="1:16" s="15" customFormat="1" ht="48.75" customHeight="1" x14ac:dyDescent="0.2">
      <c r="A2" s="73" t="s">
        <v>39</v>
      </c>
      <c r="B2" s="107" t="s">
        <v>40</v>
      </c>
      <c r="C2" s="107" t="s">
        <v>41</v>
      </c>
      <c r="D2" s="108" t="s">
        <v>40</v>
      </c>
      <c r="E2" s="108" t="s">
        <v>41</v>
      </c>
      <c r="F2" s="109" t="s">
        <v>40</v>
      </c>
      <c r="G2" s="109" t="s">
        <v>41</v>
      </c>
      <c r="H2" s="111" t="s">
        <v>40</v>
      </c>
      <c r="I2" s="111" t="s">
        <v>41</v>
      </c>
      <c r="J2" s="110" t="s">
        <v>40</v>
      </c>
      <c r="K2" s="110" t="s">
        <v>41</v>
      </c>
      <c r="L2" s="72"/>
      <c r="M2" s="141"/>
      <c r="N2" s="139"/>
      <c r="O2" s="140"/>
      <c r="P2" s="131"/>
    </row>
    <row r="3" spans="1:16" s="15" customFormat="1" ht="60" customHeight="1" x14ac:dyDescent="0.2">
      <c r="A3" s="16"/>
      <c r="B3" s="16"/>
      <c r="C3" s="16"/>
      <c r="D3" s="17"/>
      <c r="E3" s="17"/>
      <c r="F3" s="17"/>
      <c r="G3" s="17"/>
      <c r="H3" s="17"/>
      <c r="I3" s="17"/>
      <c r="J3" s="17"/>
      <c r="K3" s="17"/>
      <c r="L3" s="25"/>
      <c r="M3" s="17"/>
      <c r="N3" s="18"/>
      <c r="O3" s="19"/>
      <c r="P3" s="44"/>
    </row>
    <row r="4" spans="1:16" s="15" customFormat="1" ht="60" customHeight="1" x14ac:dyDescent="0.2">
      <c r="A4" s="20"/>
      <c r="B4" s="20"/>
      <c r="C4" s="20"/>
      <c r="D4" s="17"/>
      <c r="E4" s="17"/>
      <c r="F4" s="17"/>
      <c r="G4" s="21"/>
      <c r="H4" s="17"/>
      <c r="I4" s="21"/>
      <c r="J4" s="17"/>
      <c r="K4" s="21"/>
      <c r="L4" s="25"/>
      <c r="M4" s="17"/>
      <c r="N4" s="18"/>
      <c r="O4" s="19"/>
      <c r="P4" s="44"/>
    </row>
    <row r="5" spans="1:16" s="23" customFormat="1" ht="60" customHeight="1" x14ac:dyDescent="0.2">
      <c r="A5" s="20"/>
      <c r="B5" s="20"/>
      <c r="C5" s="20"/>
      <c r="D5" s="17"/>
      <c r="E5" s="17"/>
      <c r="F5" s="17"/>
      <c r="G5" s="17"/>
      <c r="H5" s="17"/>
      <c r="I5" s="17"/>
      <c r="J5" s="17"/>
      <c r="K5" s="17"/>
      <c r="L5" s="25"/>
      <c r="M5" s="17"/>
      <c r="N5" s="18"/>
      <c r="O5" s="22"/>
      <c r="P5" s="44"/>
    </row>
  </sheetData>
  <mergeCells count="9">
    <mergeCell ref="N1:N2"/>
    <mergeCell ref="O1:O2"/>
    <mergeCell ref="P1:P2"/>
    <mergeCell ref="B1:C1"/>
    <mergeCell ref="D1:E1"/>
    <mergeCell ref="F1:G1"/>
    <mergeCell ref="H1:I1"/>
    <mergeCell ref="J1:K1"/>
    <mergeCell ref="M1:M2"/>
  </mergeCells>
  <pageMargins left="0.25" right="0.25" top="0.5" bottom="0.5" header="0.3" footer="0.3"/>
  <pageSetup paperSize="5" scale="74" fitToHeight="10" orientation="landscape" r:id="rId1"/>
  <headerFooter>
    <oddFooter>&amp;R&amp;A
This sheet must be updated according to the Position Announcement Required and Preferred information and qualifications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21794C7-BF45-4B4A-ACE5-C8D1479342F3}">
          <x14:formula1>
            <xm:f>'Non-Selection Reasons'!$A:$A</xm:f>
          </x14:formula1>
          <xm:sqref>P3:P74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A7B5-0D35-49D3-92A1-E4617355C0D1}">
  <sheetPr>
    <tabColor theme="2" tint="-0.89999084444715716"/>
  </sheetPr>
  <dimension ref="A1:A40"/>
  <sheetViews>
    <sheetView workbookViewId="0">
      <selection activeCell="F7" sqref="F7"/>
    </sheetView>
  </sheetViews>
  <sheetFormatPr baseColWidth="10" defaultColWidth="9" defaultRowHeight="14" x14ac:dyDescent="0.2"/>
  <cols>
    <col min="1" max="1" width="70.59765625" bestFit="1" customWidth="1"/>
  </cols>
  <sheetData>
    <row r="1" spans="1:1" ht="16" x14ac:dyDescent="0.2">
      <c r="A1" s="74" t="s">
        <v>67</v>
      </c>
    </row>
    <row r="2" spans="1:1" ht="16" x14ac:dyDescent="0.2">
      <c r="A2" s="74" t="s">
        <v>68</v>
      </c>
    </row>
    <row r="3" spans="1:1" ht="16" x14ac:dyDescent="0.2">
      <c r="A3" s="74" t="s">
        <v>69</v>
      </c>
    </row>
    <row r="4" spans="1:1" ht="16" x14ac:dyDescent="0.2">
      <c r="A4" s="74" t="s">
        <v>70</v>
      </c>
    </row>
    <row r="5" spans="1:1" ht="16" x14ac:dyDescent="0.2">
      <c r="A5" s="74" t="s">
        <v>71</v>
      </c>
    </row>
    <row r="6" spans="1:1" ht="16" x14ac:dyDescent="0.2">
      <c r="A6" s="74" t="s">
        <v>72</v>
      </c>
    </row>
    <row r="7" spans="1:1" ht="16" x14ac:dyDescent="0.2">
      <c r="A7" s="74" t="s">
        <v>73</v>
      </c>
    </row>
    <row r="8" spans="1:1" ht="16" x14ac:dyDescent="0.2">
      <c r="A8" s="74" t="s">
        <v>74</v>
      </c>
    </row>
    <row r="9" spans="1:1" ht="16" x14ac:dyDescent="0.2">
      <c r="A9" s="74" t="s">
        <v>75</v>
      </c>
    </row>
    <row r="10" spans="1:1" ht="16" x14ac:dyDescent="0.2">
      <c r="A10" s="74" t="s">
        <v>76</v>
      </c>
    </row>
    <row r="11" spans="1:1" ht="16" x14ac:dyDescent="0.2">
      <c r="A11" s="74" t="s">
        <v>77</v>
      </c>
    </row>
    <row r="12" spans="1:1" ht="16" x14ac:dyDescent="0.2">
      <c r="A12" s="74" t="s">
        <v>78</v>
      </c>
    </row>
    <row r="13" spans="1:1" ht="16" x14ac:dyDescent="0.2">
      <c r="A13" s="74" t="s">
        <v>79</v>
      </c>
    </row>
    <row r="14" spans="1:1" ht="16" x14ac:dyDescent="0.2">
      <c r="A14" s="74" t="s">
        <v>80</v>
      </c>
    </row>
    <row r="15" spans="1:1" ht="16" x14ac:dyDescent="0.2">
      <c r="A15" s="74" t="s">
        <v>81</v>
      </c>
    </row>
    <row r="16" spans="1:1" ht="16" x14ac:dyDescent="0.2">
      <c r="A16" s="74" t="s">
        <v>82</v>
      </c>
    </row>
    <row r="17" spans="1:1" ht="16" x14ac:dyDescent="0.2">
      <c r="A17" s="74" t="s">
        <v>83</v>
      </c>
    </row>
    <row r="18" spans="1:1" ht="16" x14ac:dyDescent="0.2">
      <c r="A18" s="74" t="s">
        <v>84</v>
      </c>
    </row>
    <row r="19" spans="1:1" ht="16" x14ac:dyDescent="0.2">
      <c r="A19" s="74" t="s">
        <v>85</v>
      </c>
    </row>
    <row r="20" spans="1:1" ht="16" x14ac:dyDescent="0.2">
      <c r="A20" s="74" t="s">
        <v>86</v>
      </c>
    </row>
    <row r="21" spans="1:1" ht="16" x14ac:dyDescent="0.2">
      <c r="A21" s="74" t="s">
        <v>87</v>
      </c>
    </row>
    <row r="22" spans="1:1" ht="16" x14ac:dyDescent="0.2">
      <c r="A22" s="74" t="s">
        <v>88</v>
      </c>
    </row>
    <row r="23" spans="1:1" ht="16" x14ac:dyDescent="0.2">
      <c r="A23" s="74" t="s">
        <v>89</v>
      </c>
    </row>
    <row r="24" spans="1:1" ht="16" x14ac:dyDescent="0.2">
      <c r="A24" s="74" t="s">
        <v>90</v>
      </c>
    </row>
    <row r="25" spans="1:1" ht="16" x14ac:dyDescent="0.2">
      <c r="A25" s="74" t="s">
        <v>91</v>
      </c>
    </row>
    <row r="26" spans="1:1" ht="16" x14ac:dyDescent="0.2">
      <c r="A26" s="74" t="s">
        <v>92</v>
      </c>
    </row>
    <row r="27" spans="1:1" ht="16" x14ac:dyDescent="0.2">
      <c r="A27" s="74" t="s">
        <v>93</v>
      </c>
    </row>
    <row r="28" spans="1:1" ht="16" x14ac:dyDescent="0.2">
      <c r="A28" s="74" t="s">
        <v>94</v>
      </c>
    </row>
    <row r="29" spans="1:1" ht="16" x14ac:dyDescent="0.2">
      <c r="A29" s="74" t="s">
        <v>95</v>
      </c>
    </row>
    <row r="30" spans="1:1" ht="16" x14ac:dyDescent="0.2">
      <c r="A30" s="74" t="s">
        <v>96</v>
      </c>
    </row>
    <row r="31" spans="1:1" ht="16" x14ac:dyDescent="0.2">
      <c r="A31" s="74" t="s">
        <v>97</v>
      </c>
    </row>
    <row r="32" spans="1:1" ht="16" x14ac:dyDescent="0.2">
      <c r="A32" s="74" t="s">
        <v>98</v>
      </c>
    </row>
    <row r="33" spans="1:1" ht="16" x14ac:dyDescent="0.2">
      <c r="A33" s="74" t="s">
        <v>99</v>
      </c>
    </row>
    <row r="34" spans="1:1" ht="16" x14ac:dyDescent="0.2">
      <c r="A34" s="74" t="s">
        <v>100</v>
      </c>
    </row>
    <row r="35" spans="1:1" ht="16" x14ac:dyDescent="0.2">
      <c r="A35" s="74" t="s">
        <v>101</v>
      </c>
    </row>
    <row r="36" spans="1:1" ht="16" x14ac:dyDescent="0.2">
      <c r="A36" s="74" t="s">
        <v>102</v>
      </c>
    </row>
    <row r="37" spans="1:1" ht="16" x14ac:dyDescent="0.2">
      <c r="A37" s="74" t="s">
        <v>103</v>
      </c>
    </row>
    <row r="38" spans="1:1" ht="16" x14ac:dyDescent="0.2">
      <c r="A38" s="74" t="s">
        <v>104</v>
      </c>
    </row>
    <row r="39" spans="1:1" ht="16" x14ac:dyDescent="0.2">
      <c r="A39" s="74" t="s">
        <v>105</v>
      </c>
    </row>
    <row r="40" spans="1:1" ht="16" x14ac:dyDescent="0.2">
      <c r="A40" s="7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
  <sheetViews>
    <sheetView workbookViewId="0">
      <selection activeCell="X48" sqref="X48"/>
    </sheetView>
  </sheetViews>
  <sheetFormatPr baseColWidth="10" defaultColWidth="9" defaultRowHeight="14" x14ac:dyDescent="0.2"/>
  <sheetData>
    <row r="1" spans="1:5" x14ac:dyDescent="0.2">
      <c r="A1" s="15" t="s">
        <v>51</v>
      </c>
      <c r="B1" s="15"/>
      <c r="C1" s="15" t="s">
        <v>52</v>
      </c>
      <c r="D1" s="15"/>
      <c r="E1" s="15"/>
    </row>
    <row r="2" spans="1:5" x14ac:dyDescent="0.2">
      <c r="A2" s="15" t="s">
        <v>53</v>
      </c>
      <c r="B2" s="15"/>
      <c r="C2" s="15" t="s">
        <v>54</v>
      </c>
      <c r="D2" s="15"/>
      <c r="E2" s="15"/>
    </row>
    <row r="3" spans="1:5" x14ac:dyDescent="0.2">
      <c r="A3" s="15" t="s">
        <v>55</v>
      </c>
      <c r="B3" s="15"/>
      <c r="C3" s="15" t="s">
        <v>56</v>
      </c>
      <c r="D3" s="15"/>
      <c r="E3" s="15"/>
    </row>
    <row r="4" spans="1:5" x14ac:dyDescent="0.2">
      <c r="A4" s="15" t="s">
        <v>57</v>
      </c>
      <c r="B4" s="32"/>
      <c r="C4" s="15" t="s">
        <v>58</v>
      </c>
      <c r="D4" s="15"/>
      <c r="E4" s="15"/>
    </row>
    <row r="5" spans="1:5" x14ac:dyDescent="0.2">
      <c r="A5" s="15"/>
      <c r="B5" s="15"/>
      <c r="C5" s="15"/>
      <c r="D5" s="15"/>
      <c r="E5" s="15"/>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DC27694-4DEA-43DB-9159-F31CD0184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Budget Report</vt:lpstr>
      <vt:lpstr>Evidence of Advertising</vt:lpstr>
      <vt:lpstr>Screening Sheet</vt:lpstr>
      <vt:lpstr>Pre-Screening Evaluations</vt:lpstr>
      <vt:lpstr>On Campus Evaluations</vt:lpstr>
      <vt:lpstr>Non-Selection Reasons</vt:lpstr>
      <vt:lpstr>Sheet1</vt:lpstr>
      <vt:lpstr>Advances</vt:lpstr>
      <vt:lpstr>'On Campus Evaluations'!AllData</vt:lpstr>
      <vt:lpstr>AllData</vt:lpstr>
      <vt:lpstr>BeginDate</vt:lpstr>
      <vt:lpstr>EndDate</vt:lpstr>
      <vt:lpstr>MileageRate</vt:lpstr>
      <vt:lpstr>'Budget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report</dc:title>
  <dc:creator>Dana Lewis</dc:creator>
  <cp:keywords/>
  <cp:lastModifiedBy>Microsoft Office User</cp:lastModifiedBy>
  <cp:lastPrinted>2018-08-02T18:44:51Z</cp:lastPrinted>
  <dcterms:created xsi:type="dcterms:W3CDTF">2016-08-09T20:10:59Z</dcterms:created>
  <dcterms:modified xsi:type="dcterms:W3CDTF">2022-07-19T18:34:48Z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TC027802579991</vt:lpwstr>
  </property>
</Properties>
</file>