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BFD79785-13AB-45D9-B69D-6B8172A288C9}" xr6:coauthVersionLast="47" xr6:coauthVersionMax="47" xr10:uidLastSave="{00000000-0000-0000-0000-000000000000}"/>
  <bookViews>
    <workbookView xWindow="0" yWindow="0" windowWidth="24000" windowHeight="12900" activeTab="1" xr2:uid="{00000000-000D-0000-FFFF-FFFF00000000}"/>
  </bookViews>
  <sheets>
    <sheet name="Metric Prone Results 2023" sheetId="7" r:id="rId1"/>
    <sheet name="Conventional Prone Results 2023" sheetId="1" r:id="rId2"/>
    <sheet name="Sheet2" sheetId="2" r:id="rId3"/>
    <sheet name="Sheet3" sheetId="3" r:id="rId4"/>
    <sheet name="Blank" sheetId="5" r:id="rId5"/>
  </sheets>
  <definedNames>
    <definedName name="_xlnm._FilterDatabase" localSheetId="1" hidden="1">'Conventional Prone Results 2023'!$B$1:$D$25</definedName>
    <definedName name="_xlnm._FilterDatabase" localSheetId="0" hidden="1">'Metric Prone Results 2023'!$A$1:$AE$1</definedName>
    <definedName name="_xlnm.Print_Area" localSheetId="4">Blank!$A$1:$S$25</definedName>
    <definedName name="_xlnm.Print_Area" localSheetId="1">'Conventional Prone Results 2023'!$A$1:$AF$14</definedName>
    <definedName name="_xlnm.Print_Area" localSheetId="0">'Metric Prone Results 2023'!$A$1:$AE$25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" i="1" l="1"/>
  <c r="X13" i="1"/>
  <c r="X12" i="1"/>
  <c r="X11" i="1"/>
  <c r="X10" i="1"/>
  <c r="X9" i="1"/>
  <c r="X8" i="1"/>
  <c r="X7" i="1"/>
  <c r="X6" i="1"/>
  <c r="X5" i="1"/>
  <c r="X4" i="1"/>
  <c r="X3" i="1"/>
  <c r="AD14" i="1"/>
  <c r="AD13" i="1"/>
  <c r="AD12" i="1"/>
  <c r="AD11" i="1"/>
  <c r="AD10" i="1"/>
  <c r="AD9" i="1"/>
  <c r="AD8" i="1"/>
  <c r="AD7" i="1"/>
  <c r="AD6" i="1"/>
  <c r="AD5" i="1"/>
  <c r="AD4" i="1"/>
  <c r="AD3" i="1"/>
  <c r="AH12" i="1"/>
  <c r="AH11" i="1"/>
  <c r="AH10" i="1"/>
  <c r="AH9" i="1"/>
  <c r="AH8" i="1"/>
  <c r="AH7" i="1"/>
  <c r="AH6" i="1"/>
  <c r="AH5" i="1"/>
  <c r="AH4" i="1"/>
  <c r="AH3" i="1"/>
  <c r="S14" i="1"/>
  <c r="S13" i="1"/>
  <c r="S12" i="1"/>
  <c r="S11" i="1"/>
  <c r="S10" i="1"/>
  <c r="S9" i="1"/>
  <c r="S8" i="1"/>
  <c r="S7" i="1"/>
  <c r="S6" i="1"/>
  <c r="S5" i="1"/>
  <c r="S4" i="1"/>
  <c r="S3" i="1"/>
  <c r="G4" i="1"/>
  <c r="G5" i="1"/>
  <c r="G6" i="1"/>
  <c r="G7" i="1"/>
  <c r="G8" i="1"/>
  <c r="G9" i="1"/>
  <c r="G10" i="1"/>
  <c r="G11" i="1"/>
  <c r="G12" i="1"/>
  <c r="G13" i="1"/>
  <c r="G14" i="1"/>
  <c r="L4" i="1"/>
  <c r="L5" i="1"/>
  <c r="L6" i="1"/>
  <c r="L7" i="1"/>
  <c r="L8" i="1"/>
  <c r="L9" i="1"/>
  <c r="Y9" i="1" s="1"/>
  <c r="L10" i="1"/>
  <c r="L11" i="1"/>
  <c r="L12" i="1"/>
  <c r="L13" i="1"/>
  <c r="L14" i="1"/>
  <c r="Q4" i="1"/>
  <c r="Q5" i="1"/>
  <c r="Q6" i="1"/>
  <c r="AB6" i="1" s="1"/>
  <c r="Q7" i="1"/>
  <c r="Q8" i="1"/>
  <c r="Q9" i="1"/>
  <c r="AB9" i="1" s="1"/>
  <c r="Q10" i="1"/>
  <c r="Q11" i="1"/>
  <c r="Q12" i="1"/>
  <c r="Q13" i="1"/>
  <c r="Q14" i="1"/>
  <c r="V4" i="1"/>
  <c r="V5" i="1"/>
  <c r="V6" i="1"/>
  <c r="V7" i="1"/>
  <c r="V8" i="1"/>
  <c r="V9" i="1"/>
  <c r="V10" i="1"/>
  <c r="V11" i="1"/>
  <c r="V12" i="1"/>
  <c r="V13" i="1"/>
  <c r="AB13" i="1" s="1"/>
  <c r="V14" i="1"/>
  <c r="Y6" i="1"/>
  <c r="G3" i="1"/>
  <c r="AG5" i="1"/>
  <c r="AG4" i="1"/>
  <c r="AG3" i="1"/>
  <c r="Y14" i="7"/>
  <c r="Y3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V3" i="1"/>
  <c r="AB5" i="1" l="1"/>
  <c r="W4" i="1"/>
  <c r="W5" i="1"/>
  <c r="AB14" i="1"/>
  <c r="AB12" i="1"/>
  <c r="AB10" i="1"/>
  <c r="AB8" i="1"/>
  <c r="AB4" i="1"/>
  <c r="AE4" i="1" s="1"/>
  <c r="W3" i="1"/>
  <c r="AE6" i="1"/>
  <c r="AE9" i="1"/>
  <c r="Y14" i="1"/>
  <c r="Y13" i="1"/>
  <c r="AE13" i="1" s="1"/>
  <c r="Y12" i="1"/>
  <c r="Y10" i="1"/>
  <c r="Y8" i="1"/>
  <c r="Y5" i="1"/>
  <c r="Y4" i="1"/>
  <c r="Y11" i="1"/>
  <c r="Y7" i="1"/>
  <c r="AE7" i="1" s="1"/>
  <c r="AE5" i="1"/>
  <c r="AB11" i="1"/>
  <c r="AB7" i="1"/>
  <c r="H3" i="1"/>
  <c r="V28" i="1"/>
  <c r="V36" i="1"/>
  <c r="V32" i="1"/>
  <c r="R17" i="7"/>
  <c r="R18" i="7"/>
  <c r="R20" i="7"/>
  <c r="R16" i="7"/>
  <c r="R21" i="7"/>
  <c r="R19" i="7"/>
  <c r="V35" i="1"/>
  <c r="V27" i="1"/>
  <c r="V39" i="1"/>
  <c r="V31" i="1"/>
  <c r="V37" i="1"/>
  <c r="V33" i="1"/>
  <c r="V38" i="1"/>
  <c r="V30" i="1"/>
  <c r="V24" i="1"/>
  <c r="V29" i="1"/>
  <c r="V34" i="1"/>
  <c r="AE26" i="1"/>
  <c r="AB26" i="1"/>
  <c r="Y26" i="1"/>
  <c r="V26" i="1"/>
  <c r="Q26" i="1"/>
  <c r="L26" i="1"/>
  <c r="G26" i="1"/>
  <c r="C21" i="1"/>
  <c r="C22" i="1"/>
  <c r="C20" i="1"/>
  <c r="V25" i="7"/>
  <c r="AB25" i="7" s="1"/>
  <c r="L25" i="7"/>
  <c r="G25" i="7"/>
  <c r="V12" i="7"/>
  <c r="L12" i="7"/>
  <c r="G12" i="7"/>
  <c r="V13" i="7"/>
  <c r="L13" i="7"/>
  <c r="G13" i="7"/>
  <c r="V11" i="7"/>
  <c r="L11" i="7"/>
  <c r="G11" i="7"/>
  <c r="V20" i="7"/>
  <c r="L20" i="7"/>
  <c r="G20" i="7"/>
  <c r="V21" i="7"/>
  <c r="L21" i="7"/>
  <c r="G21" i="7"/>
  <c r="V18" i="7"/>
  <c r="L18" i="7"/>
  <c r="G18" i="7"/>
  <c r="V24" i="7"/>
  <c r="L24" i="7"/>
  <c r="G24" i="7"/>
  <c r="V15" i="7"/>
  <c r="L15" i="7"/>
  <c r="G15" i="7"/>
  <c r="V16" i="7"/>
  <c r="L16" i="7"/>
  <c r="G16" i="7"/>
  <c r="V23" i="7"/>
  <c r="L23" i="7"/>
  <c r="G23" i="7"/>
  <c r="V17" i="7"/>
  <c r="L17" i="7"/>
  <c r="G17" i="7"/>
  <c r="V19" i="7"/>
  <c r="L19" i="7"/>
  <c r="G19" i="7"/>
  <c r="V22" i="7"/>
  <c r="AB22" i="7" s="1"/>
  <c r="L22" i="7"/>
  <c r="G22" i="7"/>
  <c r="V14" i="7"/>
  <c r="L14" i="7"/>
  <c r="G14" i="7"/>
  <c r="V8" i="7"/>
  <c r="Q8" i="7"/>
  <c r="L8" i="7"/>
  <c r="G8" i="7"/>
  <c r="V5" i="7"/>
  <c r="Q5" i="7"/>
  <c r="L5" i="7"/>
  <c r="G5" i="7"/>
  <c r="V4" i="7"/>
  <c r="Q4" i="7"/>
  <c r="L4" i="7"/>
  <c r="G4" i="7"/>
  <c r="V6" i="7"/>
  <c r="Q6" i="7"/>
  <c r="L6" i="7"/>
  <c r="G6" i="7"/>
  <c r="V3" i="7"/>
  <c r="Q3" i="7"/>
  <c r="L3" i="7"/>
  <c r="G3" i="7"/>
  <c r="V7" i="7"/>
  <c r="Q7" i="7"/>
  <c r="L7" i="7"/>
  <c r="G7" i="7"/>
  <c r="V10" i="7"/>
  <c r="Q10" i="7"/>
  <c r="L10" i="7"/>
  <c r="G10" i="7"/>
  <c r="V9" i="7"/>
  <c r="Q9" i="7"/>
  <c r="S9" i="7" s="1"/>
  <c r="L9" i="7"/>
  <c r="G9" i="7"/>
  <c r="I3" i="1"/>
  <c r="AE12" i="1" l="1"/>
  <c r="AE8" i="1"/>
  <c r="AE14" i="1"/>
  <c r="AE10" i="1"/>
  <c r="AE11" i="1"/>
  <c r="H4" i="1"/>
  <c r="H5" i="1"/>
  <c r="I9" i="1"/>
  <c r="I5" i="1"/>
  <c r="I12" i="1"/>
  <c r="I4" i="1"/>
  <c r="I8" i="1"/>
  <c r="I11" i="1"/>
  <c r="I7" i="1"/>
  <c r="I10" i="1"/>
  <c r="I6" i="1"/>
  <c r="W16" i="7"/>
  <c r="X12" i="7"/>
  <c r="X14" i="7"/>
  <c r="W18" i="7"/>
  <c r="X13" i="7"/>
  <c r="X9" i="7"/>
  <c r="X10" i="7"/>
  <c r="X7" i="7"/>
  <c r="W7" i="7"/>
  <c r="X3" i="7"/>
  <c r="W3" i="7"/>
  <c r="X6" i="7"/>
  <c r="W6" i="7"/>
  <c r="X4" i="7"/>
  <c r="W4" i="7"/>
  <c r="X5" i="7"/>
  <c r="W5" i="7"/>
  <c r="X8" i="7"/>
  <c r="W17" i="7"/>
  <c r="X11" i="7"/>
  <c r="W21" i="7"/>
  <c r="W19" i="7"/>
  <c r="X15" i="7"/>
  <c r="W20" i="7"/>
  <c r="S10" i="7"/>
  <c r="M17" i="7"/>
  <c r="N11" i="7"/>
  <c r="R3" i="7"/>
  <c r="S3" i="7"/>
  <c r="S13" i="7"/>
  <c r="R4" i="7"/>
  <c r="S4" i="7"/>
  <c r="S5" i="7"/>
  <c r="R5" i="7"/>
  <c r="AB13" i="7"/>
  <c r="AA13" i="7"/>
  <c r="AA9" i="7"/>
  <c r="AA7" i="7"/>
  <c r="AA6" i="7"/>
  <c r="AA5" i="7"/>
  <c r="N15" i="7"/>
  <c r="AB11" i="7"/>
  <c r="AA11" i="7"/>
  <c r="AB19" i="7"/>
  <c r="M16" i="7"/>
  <c r="AA15" i="7"/>
  <c r="M21" i="7"/>
  <c r="AB20" i="7"/>
  <c r="N12" i="7"/>
  <c r="S14" i="7"/>
  <c r="R7" i="7"/>
  <c r="S7" i="7"/>
  <c r="R6" i="7"/>
  <c r="S6" i="7"/>
  <c r="S8" i="7"/>
  <c r="AB14" i="7"/>
  <c r="AA14" i="7"/>
  <c r="S11" i="7"/>
  <c r="AA10" i="7"/>
  <c r="AA3" i="7"/>
  <c r="AA4" i="7"/>
  <c r="AA8" i="7"/>
  <c r="M19" i="7"/>
  <c r="AB17" i="7"/>
  <c r="M20" i="7"/>
  <c r="S15" i="7"/>
  <c r="N9" i="7"/>
  <c r="N10" i="7"/>
  <c r="N7" i="7"/>
  <c r="M7" i="7"/>
  <c r="N3" i="7"/>
  <c r="M3" i="7"/>
  <c r="M6" i="7"/>
  <c r="N6" i="7"/>
  <c r="M4" i="7"/>
  <c r="N4" i="7"/>
  <c r="M5" i="7"/>
  <c r="N5" i="7"/>
  <c r="N8" i="7"/>
  <c r="N14" i="7"/>
  <c r="M18" i="7"/>
  <c r="AB21" i="7"/>
  <c r="N13" i="7"/>
  <c r="AB12" i="7"/>
  <c r="AA12" i="7"/>
  <c r="S12" i="7"/>
  <c r="H18" i="7"/>
  <c r="I9" i="7"/>
  <c r="I10" i="7"/>
  <c r="H7" i="7"/>
  <c r="I7" i="7"/>
  <c r="H6" i="7"/>
  <c r="I6" i="7"/>
  <c r="I5" i="7"/>
  <c r="H5" i="7"/>
  <c r="I14" i="7"/>
  <c r="H17" i="7"/>
  <c r="I11" i="7"/>
  <c r="H19" i="7"/>
  <c r="I15" i="7"/>
  <c r="H20" i="7"/>
  <c r="I3" i="7"/>
  <c r="H3" i="7"/>
  <c r="I4" i="7"/>
  <c r="H4" i="7"/>
  <c r="I8" i="7"/>
  <c r="I13" i="7"/>
  <c r="H16" i="7"/>
  <c r="H21" i="7"/>
  <c r="I12" i="7"/>
  <c r="AB10" i="7"/>
  <c r="AB7" i="7"/>
  <c r="AB3" i="7"/>
  <c r="AB6" i="7"/>
  <c r="AB4" i="7"/>
  <c r="AB5" i="7"/>
  <c r="AB8" i="7"/>
  <c r="AB9" i="7"/>
  <c r="Y9" i="7"/>
  <c r="Y10" i="7"/>
  <c r="Y7" i="7"/>
  <c r="Y12" i="7"/>
  <c r="Y25" i="7"/>
  <c r="AE25" i="7" s="1"/>
  <c r="G39" i="1"/>
  <c r="G32" i="1"/>
  <c r="G30" i="1"/>
  <c r="G34" i="1"/>
  <c r="G38" i="1"/>
  <c r="G28" i="1"/>
  <c r="G36" i="1"/>
  <c r="G29" i="1"/>
  <c r="G33" i="1"/>
  <c r="G37" i="1"/>
  <c r="G27" i="1"/>
  <c r="G31" i="1"/>
  <c r="G35" i="1"/>
  <c r="G24" i="1"/>
  <c r="AB18" i="7"/>
  <c r="Y22" i="7"/>
  <c r="AE22" i="7" s="1"/>
  <c r="Y19" i="7"/>
  <c r="Y17" i="7"/>
  <c r="AB24" i="7"/>
  <c r="Y23" i="7"/>
  <c r="Y16" i="7"/>
  <c r="Y15" i="7"/>
  <c r="Y24" i="7"/>
  <c r="AE24" i="7" s="1"/>
  <c r="Y18" i="7"/>
  <c r="Y21" i="7"/>
  <c r="Y20" i="7"/>
  <c r="Y6" i="7"/>
  <c r="Y4" i="7"/>
  <c r="Y5" i="7"/>
  <c r="Y8" i="7"/>
  <c r="AB23" i="7"/>
  <c r="AB16" i="7"/>
  <c r="AB15" i="7"/>
  <c r="Y11" i="7"/>
  <c r="Y13" i="7"/>
  <c r="AE11" i="7" l="1"/>
  <c r="Z6" i="7"/>
  <c r="Z5" i="7"/>
  <c r="Z3" i="7"/>
  <c r="Z4" i="7"/>
  <c r="Z7" i="7"/>
  <c r="AD8" i="7"/>
  <c r="AE14" i="7"/>
  <c r="AD13" i="7"/>
  <c r="AD5" i="7"/>
  <c r="AC5" i="7"/>
  <c r="AC7" i="7"/>
  <c r="AD7" i="7"/>
  <c r="AD12" i="7"/>
  <c r="AC3" i="7"/>
  <c r="AD3" i="7"/>
  <c r="AD4" i="7"/>
  <c r="AC4" i="7"/>
  <c r="AD10" i="7"/>
  <c r="AD14" i="7"/>
  <c r="AD11" i="7"/>
  <c r="AD15" i="7"/>
  <c r="AD9" i="7"/>
  <c r="AD6" i="7"/>
  <c r="AC6" i="7"/>
  <c r="AE21" i="7"/>
  <c r="AE19" i="7"/>
  <c r="AE20" i="7"/>
  <c r="AE13" i="7"/>
  <c r="AE17" i="7"/>
  <c r="AE12" i="7"/>
  <c r="AE3" i="7"/>
  <c r="AE18" i="7"/>
  <c r="AE10" i="7"/>
  <c r="AE9" i="7"/>
  <c r="AE6" i="7"/>
  <c r="AE8" i="7"/>
  <c r="AE5" i="7"/>
  <c r="AE4" i="7"/>
  <c r="AE7" i="7"/>
  <c r="AE16" i="7"/>
  <c r="AE23" i="7"/>
  <c r="AE15" i="7"/>
  <c r="Q3" i="1"/>
  <c r="L3" i="1"/>
  <c r="N11" i="1"/>
  <c r="P24" i="5"/>
  <c r="M24" i="5"/>
  <c r="R24" i="5"/>
  <c r="J24" i="5"/>
  <c r="Q24" i="5"/>
  <c r="S24" i="5"/>
  <c r="G24" i="5"/>
  <c r="P23" i="5"/>
  <c r="R23" i="5"/>
  <c r="M23" i="5"/>
  <c r="J23" i="5"/>
  <c r="Q23" i="5"/>
  <c r="S23" i="5"/>
  <c r="G23" i="5"/>
  <c r="P22" i="5"/>
  <c r="R22" i="5"/>
  <c r="M22" i="5"/>
  <c r="J22" i="5"/>
  <c r="Q22" i="5"/>
  <c r="S22" i="5"/>
  <c r="G22" i="5"/>
  <c r="P21" i="5"/>
  <c r="M21" i="5"/>
  <c r="R21" i="5"/>
  <c r="J21" i="5"/>
  <c r="G21" i="5"/>
  <c r="Q21" i="5"/>
  <c r="P20" i="5"/>
  <c r="M20" i="5"/>
  <c r="R20" i="5"/>
  <c r="J20" i="5"/>
  <c r="G20" i="5"/>
  <c r="P19" i="5"/>
  <c r="M19" i="5"/>
  <c r="R19" i="5"/>
  <c r="J19" i="5"/>
  <c r="G19" i="5"/>
  <c r="Q19" i="5"/>
  <c r="P18" i="5"/>
  <c r="M18" i="5"/>
  <c r="R18" i="5"/>
  <c r="J18" i="5"/>
  <c r="Q18" i="5"/>
  <c r="S18" i="5"/>
  <c r="G18" i="5"/>
  <c r="P17" i="5"/>
  <c r="M17" i="5"/>
  <c r="R17" i="5"/>
  <c r="J17" i="5"/>
  <c r="G17" i="5"/>
  <c r="Q17" i="5"/>
  <c r="S17" i="5"/>
  <c r="P16" i="5"/>
  <c r="M16" i="5"/>
  <c r="R16" i="5"/>
  <c r="J16" i="5"/>
  <c r="G16" i="5"/>
  <c r="P15" i="5"/>
  <c r="M15" i="5"/>
  <c r="R15" i="5"/>
  <c r="J15" i="5"/>
  <c r="G15" i="5"/>
  <c r="Q15" i="5"/>
  <c r="P14" i="5"/>
  <c r="M14" i="5"/>
  <c r="R14" i="5"/>
  <c r="J14" i="5"/>
  <c r="Q14" i="5"/>
  <c r="S14" i="5"/>
  <c r="G14" i="5"/>
  <c r="P13" i="5"/>
  <c r="M13" i="5"/>
  <c r="R13" i="5"/>
  <c r="J13" i="5"/>
  <c r="G13" i="5"/>
  <c r="Q13" i="5"/>
  <c r="P12" i="5"/>
  <c r="M12" i="5"/>
  <c r="R12" i="5"/>
  <c r="J12" i="5"/>
  <c r="Q12" i="5"/>
  <c r="G12" i="5"/>
  <c r="P11" i="5"/>
  <c r="R11" i="5"/>
  <c r="M11" i="5"/>
  <c r="J11" i="5"/>
  <c r="Q11" i="5"/>
  <c r="G11" i="5"/>
  <c r="P10" i="5"/>
  <c r="R10" i="5"/>
  <c r="M10" i="5"/>
  <c r="J10" i="5"/>
  <c r="G10" i="5"/>
  <c r="Q10" i="5"/>
  <c r="S10" i="5"/>
  <c r="P9" i="5"/>
  <c r="M9" i="5"/>
  <c r="R9" i="5"/>
  <c r="J9" i="5"/>
  <c r="Q9" i="5"/>
  <c r="S9" i="5"/>
  <c r="G9" i="5"/>
  <c r="R8" i="5"/>
  <c r="P8" i="5"/>
  <c r="M8" i="5"/>
  <c r="J8" i="5"/>
  <c r="Q8" i="5"/>
  <c r="S8" i="5"/>
  <c r="G8" i="5"/>
  <c r="P7" i="5"/>
  <c r="R7" i="5"/>
  <c r="M7" i="5"/>
  <c r="J7" i="5"/>
  <c r="Q7" i="5"/>
  <c r="S7" i="5"/>
  <c r="G7" i="5"/>
  <c r="P6" i="5"/>
  <c r="R6" i="5"/>
  <c r="M6" i="5"/>
  <c r="J6" i="5"/>
  <c r="G6" i="5"/>
  <c r="P5" i="5"/>
  <c r="M5" i="5"/>
  <c r="R5" i="5"/>
  <c r="J5" i="5"/>
  <c r="G5" i="5"/>
  <c r="Q5" i="5"/>
  <c r="P4" i="5"/>
  <c r="M4" i="5"/>
  <c r="R4" i="5"/>
  <c r="J4" i="5"/>
  <c r="Q4" i="5"/>
  <c r="G4" i="5"/>
  <c r="P3" i="5"/>
  <c r="M3" i="5"/>
  <c r="R3" i="5"/>
  <c r="J3" i="5"/>
  <c r="G3" i="5"/>
  <c r="Q3" i="5"/>
  <c r="P2" i="5"/>
  <c r="M2" i="5"/>
  <c r="R2" i="5"/>
  <c r="J2" i="5"/>
  <c r="Q2" i="5"/>
  <c r="S2" i="5"/>
  <c r="G2" i="5"/>
  <c r="Q16" i="5"/>
  <c r="S16" i="5"/>
  <c r="Q20" i="5"/>
  <c r="Q6" i="5"/>
  <c r="S6" i="5"/>
  <c r="S3" i="5"/>
  <c r="S5" i="5"/>
  <c r="S13" i="5"/>
  <c r="S21" i="5"/>
  <c r="S19" i="5"/>
  <c r="S20" i="5"/>
  <c r="S4" i="5"/>
  <c r="S11" i="5"/>
  <c r="S12" i="5"/>
  <c r="S15" i="5"/>
  <c r="R3" i="1" l="1"/>
  <c r="R4" i="1"/>
  <c r="R5" i="1"/>
  <c r="M3" i="1"/>
  <c r="M5" i="1"/>
  <c r="M4" i="1"/>
  <c r="AB3" i="1"/>
  <c r="N7" i="1"/>
  <c r="N3" i="1"/>
  <c r="N6" i="1"/>
  <c r="N9" i="1"/>
  <c r="N5" i="1"/>
  <c r="N10" i="1"/>
  <c r="N12" i="1"/>
  <c r="N8" i="1"/>
  <c r="N4" i="1"/>
  <c r="AF17" i="7"/>
  <c r="AF4" i="7"/>
  <c r="AF5" i="7"/>
  <c r="AF16" i="7"/>
  <c r="AF18" i="7"/>
  <c r="AF20" i="7"/>
  <c r="AF19" i="7"/>
  <c r="AF7" i="7"/>
  <c r="AF6" i="7"/>
  <c r="AF3" i="7"/>
  <c r="AF21" i="7"/>
  <c r="Q28" i="1"/>
  <c r="Q32" i="1"/>
  <c r="Q36" i="1"/>
  <c r="Q27" i="1"/>
  <c r="Q24" i="1"/>
  <c r="Q29" i="1"/>
  <c r="Q33" i="1"/>
  <c r="Q37" i="1"/>
  <c r="Q35" i="1"/>
  <c r="Q30" i="1"/>
  <c r="Q34" i="1"/>
  <c r="Q38" i="1"/>
  <c r="Q31" i="1"/>
  <c r="Q39" i="1"/>
  <c r="L36" i="1"/>
  <c r="L32" i="1"/>
  <c r="L28" i="1"/>
  <c r="L29" i="1"/>
  <c r="L39" i="1"/>
  <c r="L35" i="1"/>
  <c r="L31" i="1"/>
  <c r="L27" i="1"/>
  <c r="L33" i="1"/>
  <c r="L38" i="1"/>
  <c r="L34" i="1"/>
  <c r="L30" i="1"/>
  <c r="L37" i="1"/>
  <c r="L24" i="1"/>
  <c r="Y3" i="1"/>
  <c r="AC3" i="1" l="1"/>
  <c r="AC4" i="1"/>
  <c r="AC5" i="1"/>
  <c r="Z3" i="1"/>
  <c r="Z5" i="1"/>
  <c r="Z4" i="1"/>
  <c r="AA5" i="1"/>
  <c r="AA12" i="1"/>
  <c r="AA6" i="1"/>
  <c r="AA8" i="1"/>
  <c r="AA4" i="1"/>
  <c r="AA9" i="1"/>
  <c r="AA10" i="1"/>
  <c r="AA7" i="1"/>
  <c r="AA11" i="1"/>
  <c r="AE3" i="1"/>
  <c r="AA3" i="1"/>
  <c r="AB39" i="1"/>
  <c r="AB35" i="1"/>
  <c r="AB31" i="1"/>
  <c r="AB27" i="1"/>
  <c r="AB33" i="1"/>
  <c r="AB36" i="1"/>
  <c r="AB38" i="1"/>
  <c r="AB34" i="1"/>
  <c r="AB30" i="1"/>
  <c r="AB37" i="1"/>
  <c r="AB29" i="1"/>
  <c r="AB32" i="1"/>
  <c r="AB24" i="1"/>
  <c r="AB28" i="1"/>
  <c r="Y37" i="1"/>
  <c r="Y33" i="1"/>
  <c r="Y29" i="1"/>
  <c r="Y38" i="1"/>
  <c r="Y34" i="1"/>
  <c r="Y30" i="1"/>
  <c r="Y39" i="1"/>
  <c r="Y35" i="1"/>
  <c r="Y31" i="1"/>
  <c r="Y27" i="1"/>
  <c r="Y36" i="1"/>
  <c r="Y32" i="1"/>
  <c r="Y28" i="1"/>
  <c r="Y24" i="1"/>
  <c r="AI14" i="1" l="1"/>
  <c r="AI10" i="1"/>
  <c r="AI6" i="1"/>
  <c r="AI13" i="1"/>
  <c r="AI9" i="1"/>
  <c r="AI5" i="1"/>
  <c r="AI12" i="1"/>
  <c r="AI8" i="1"/>
  <c r="AI4" i="1"/>
  <c r="AI11" i="1"/>
  <c r="AI7" i="1"/>
  <c r="AI3" i="1"/>
  <c r="AE24" i="1"/>
  <c r="AE39" i="1"/>
  <c r="AE35" i="1"/>
  <c r="AE31" i="1"/>
  <c r="AE27" i="1"/>
  <c r="AE36" i="1"/>
  <c r="AE32" i="1"/>
  <c r="AE28" i="1"/>
  <c r="AE37" i="1"/>
  <c r="AE33" i="1"/>
  <c r="AE29" i="1"/>
  <c r="AE38" i="1"/>
  <c r="AE34" i="1"/>
  <c r="AE30" i="1"/>
</calcChain>
</file>

<file path=xl/sharedStrings.xml><?xml version="1.0" encoding="utf-8"?>
<sst xmlns="http://schemas.openxmlformats.org/spreadsheetml/2006/main" count="224" uniqueCount="72">
  <si>
    <t>Target</t>
  </si>
  <si>
    <t>Name</t>
  </si>
  <si>
    <t>Class</t>
  </si>
  <si>
    <t>Cat.</t>
  </si>
  <si>
    <t>Match 1</t>
  </si>
  <si>
    <t>Match 2</t>
  </si>
  <si>
    <t>Match 3</t>
  </si>
  <si>
    <t>Match 4</t>
  </si>
  <si>
    <t>Match 5</t>
  </si>
  <si>
    <t>Match 6</t>
  </si>
  <si>
    <t>Match 7</t>
  </si>
  <si>
    <t>1.1</t>
  </si>
  <si>
    <t>2.1</t>
  </si>
  <si>
    <t>3.1</t>
  </si>
  <si>
    <t>3.2</t>
  </si>
  <si>
    <t>4.1</t>
  </si>
  <si>
    <t>4.2</t>
  </si>
  <si>
    <t>1.2</t>
  </si>
  <si>
    <t xml:space="preserve"> </t>
  </si>
  <si>
    <t>Dave Williams</t>
  </si>
  <si>
    <t>Dave Turcotte</t>
  </si>
  <si>
    <t>Rod Severns</t>
  </si>
  <si>
    <t>Cameron Zwart</t>
  </si>
  <si>
    <t>James Gratz</t>
  </si>
  <si>
    <t>James Hickey</t>
  </si>
  <si>
    <t>Steve Loudy</t>
  </si>
  <si>
    <t>Ryan Wehrle</t>
  </si>
  <si>
    <t>JR</t>
  </si>
  <si>
    <t>Isabelle Gratz</t>
  </si>
  <si>
    <t>Marissa Hughes</t>
  </si>
  <si>
    <t>MA</t>
  </si>
  <si>
    <t>MK</t>
  </si>
  <si>
    <t>sort</t>
  </si>
  <si>
    <t>Mike Boyer</t>
  </si>
  <si>
    <t>Tom Jurgens</t>
  </si>
  <si>
    <t>Bill Aldrich</t>
  </si>
  <si>
    <t>Katherine Winkel</t>
  </si>
  <si>
    <t>Anna Winkel</t>
  </si>
  <si>
    <t>Kourtnie Beherns</t>
  </si>
  <si>
    <t>EX</t>
  </si>
  <si>
    <t>Jeffrey Battaglia</t>
  </si>
  <si>
    <t>Stephen Loudy</t>
  </si>
  <si>
    <t>Brian Miller</t>
  </si>
  <si>
    <t>J Michael O'Conner</t>
  </si>
  <si>
    <t>Master</t>
  </si>
  <si>
    <t>Expert</t>
  </si>
  <si>
    <t>Marksman</t>
  </si>
  <si>
    <t>MAX</t>
  </si>
  <si>
    <t>Whitney Everest</t>
  </si>
  <si>
    <t>Match 7 Rank</t>
  </si>
  <si>
    <t>Traeh Kissack</t>
  </si>
  <si>
    <t>Lily Anderson</t>
  </si>
  <si>
    <t>Ed Mank</t>
  </si>
  <si>
    <t>Jeff Battaglia</t>
  </si>
  <si>
    <t>Gerald Bersaglia</t>
  </si>
  <si>
    <t>Collin Fox</t>
  </si>
  <si>
    <t>F-C</t>
  </si>
  <si>
    <t>Matthew Houston</t>
  </si>
  <si>
    <t>Chuck Roubal Jr.</t>
  </si>
  <si>
    <t>UN</t>
  </si>
  <si>
    <t>SS</t>
  </si>
  <si>
    <t>M1</t>
  </si>
  <si>
    <t>rank</t>
  </si>
  <si>
    <t>M2</t>
  </si>
  <si>
    <t>M3</t>
  </si>
  <si>
    <t>M4</t>
  </si>
  <si>
    <t>M5</t>
  </si>
  <si>
    <t>M6</t>
  </si>
  <si>
    <t>M7</t>
  </si>
  <si>
    <t>Scope</t>
  </si>
  <si>
    <t>M</t>
  </si>
  <si>
    <t>`+LB25:AG26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</si>
</sst>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1</xdr:row>
      <xdr:rowOff>171450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45F459-08E3-41D5-AEF9-901E10E016E7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E77A41-5FCE-4EC9-8961-957782D91ADD}"/>
            </a:ext>
          </a:extLst>
        </xdr:cNvPr>
        <xdr:cNvSpPr txBox="1"/>
      </xdr:nvSpPr>
      <xdr:spPr>
        <a:xfrm>
          <a:off x="3590925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5851D52-65D4-4860-BFAF-9F190A42BE75}"/>
            </a:ext>
          </a:extLst>
        </xdr:cNvPr>
        <xdr:cNvSpPr txBox="1"/>
      </xdr:nvSpPr>
      <xdr:spPr>
        <a:xfrm>
          <a:off x="359092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E8923DD-A0F0-4303-ACEC-10B2D94F669C}"/>
            </a:ext>
          </a:extLst>
        </xdr:cNvPr>
        <xdr:cNvSpPr txBox="1"/>
      </xdr:nvSpPr>
      <xdr:spPr>
        <a:xfrm>
          <a:off x="359092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39EEE3C-EFEF-494E-948D-F6D5D3CA19F2}"/>
            </a:ext>
          </a:extLst>
        </xdr:cNvPr>
        <xdr:cNvSpPr txBox="1"/>
      </xdr:nvSpPr>
      <xdr:spPr>
        <a:xfrm>
          <a:off x="359092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E2B4CB2-F526-4673-8CC7-C1853E97881E}"/>
            </a:ext>
          </a:extLst>
        </xdr:cNvPr>
        <xdr:cNvSpPr txBox="1"/>
      </xdr:nvSpPr>
      <xdr:spPr>
        <a:xfrm>
          <a:off x="3590925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21</xdr:row>
      <xdr:rowOff>171450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D74202E-4F26-4040-9B06-A73D690E933F}"/>
            </a:ext>
          </a:extLst>
        </xdr:cNvPr>
        <xdr:cNvSpPr txBox="1"/>
      </xdr:nvSpPr>
      <xdr:spPr>
        <a:xfrm>
          <a:off x="35909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B3106D-FD8A-4C5D-9A08-8D735CEADFEF}"/>
            </a:ext>
          </a:extLst>
        </xdr:cNvPr>
        <xdr:cNvSpPr txBox="1"/>
      </xdr:nvSpPr>
      <xdr:spPr>
        <a:xfrm>
          <a:off x="35909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15193F6-D680-407A-87DB-F9D1E80ADD26}"/>
            </a:ext>
          </a:extLst>
        </xdr:cNvPr>
        <xdr:cNvSpPr txBox="1"/>
      </xdr:nvSpPr>
      <xdr:spPr>
        <a:xfrm>
          <a:off x="359092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8B3FBE8-FA9E-4F6C-868B-8F9ACB5F2216}"/>
            </a:ext>
          </a:extLst>
        </xdr:cNvPr>
        <xdr:cNvSpPr txBox="1"/>
      </xdr:nvSpPr>
      <xdr:spPr>
        <a:xfrm>
          <a:off x="359092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C150BAD-CFD0-4C81-A3FA-6194A5879D19}"/>
            </a:ext>
          </a:extLst>
        </xdr:cNvPr>
        <xdr:cNvSpPr txBox="1"/>
      </xdr:nvSpPr>
      <xdr:spPr>
        <a:xfrm>
          <a:off x="35909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245150E-71B2-47FE-A866-9207D16DD0A1}"/>
            </a:ext>
          </a:extLst>
        </xdr:cNvPr>
        <xdr:cNvSpPr txBox="1"/>
      </xdr:nvSpPr>
      <xdr:spPr>
        <a:xfrm>
          <a:off x="359092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171450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65F11D0-E089-402D-A944-78397ACE54AF}"/>
            </a:ext>
          </a:extLst>
        </xdr:cNvPr>
        <xdr:cNvSpPr txBox="1"/>
      </xdr:nvSpPr>
      <xdr:spPr>
        <a:xfrm>
          <a:off x="3590925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32CB144-BDD1-4D1B-A45E-F242C0B0D8B5}"/>
            </a:ext>
          </a:extLst>
        </xdr:cNvPr>
        <xdr:cNvSpPr txBox="1"/>
      </xdr:nvSpPr>
      <xdr:spPr>
        <a:xfrm>
          <a:off x="359092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A5CAFA5-D917-497E-ABBF-7C25E684078C}"/>
            </a:ext>
          </a:extLst>
        </xdr:cNvPr>
        <xdr:cNvSpPr txBox="1"/>
      </xdr:nvSpPr>
      <xdr:spPr>
        <a:xfrm>
          <a:off x="359092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2D1F074-4FC4-4BA7-A66B-41C778ABA98A}"/>
            </a:ext>
          </a:extLst>
        </xdr:cNvPr>
        <xdr:cNvSpPr txBox="1"/>
      </xdr:nvSpPr>
      <xdr:spPr>
        <a:xfrm>
          <a:off x="359092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F3CAC05-C662-4CDB-9DE4-92307A97E1C6}"/>
            </a:ext>
          </a:extLst>
        </xdr:cNvPr>
        <xdr:cNvSpPr txBox="1"/>
      </xdr:nvSpPr>
      <xdr:spPr>
        <a:xfrm>
          <a:off x="359092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30A4C44-ED24-48D4-B639-FC8420811D31}"/>
            </a:ext>
          </a:extLst>
        </xdr:cNvPr>
        <xdr:cNvSpPr txBox="1"/>
      </xdr:nvSpPr>
      <xdr:spPr>
        <a:xfrm>
          <a:off x="359092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3FA20DA-5F59-4E06-8BB0-EB69CAEFD797}"/>
            </a:ext>
          </a:extLst>
        </xdr:cNvPr>
        <xdr:cNvSpPr txBox="1"/>
      </xdr:nvSpPr>
      <xdr:spPr>
        <a:xfrm>
          <a:off x="3590925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24</xdr:row>
      <xdr:rowOff>171450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DF25EAC-CA61-46E6-A780-4E4CDDF9116A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5620CC4-413F-4162-BF7B-0681FEE04E0F}"/>
            </a:ext>
          </a:extLst>
        </xdr:cNvPr>
        <xdr:cNvSpPr txBox="1"/>
      </xdr:nvSpPr>
      <xdr:spPr>
        <a:xfrm>
          <a:off x="3590925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4435CC7-7E05-4A29-9328-56BF515B03A8}"/>
            </a:ext>
          </a:extLst>
        </xdr:cNvPr>
        <xdr:cNvSpPr txBox="1"/>
      </xdr:nvSpPr>
      <xdr:spPr>
        <a:xfrm>
          <a:off x="3590925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2DE577F-D26F-4A94-AE82-3DF0659102E4}"/>
            </a:ext>
          </a:extLst>
        </xdr:cNvPr>
        <xdr:cNvSpPr txBox="1"/>
      </xdr:nvSpPr>
      <xdr:spPr>
        <a:xfrm>
          <a:off x="3590925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2C8A830-14D5-4D40-9ADD-DBA9E1E5095B}"/>
            </a:ext>
          </a:extLst>
        </xdr:cNvPr>
        <xdr:cNvSpPr txBox="1"/>
      </xdr:nvSpPr>
      <xdr:spPr>
        <a:xfrm>
          <a:off x="3590925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3FFA85C-D829-4036-A87D-3D5112888D05}"/>
            </a:ext>
          </a:extLst>
        </xdr:cNvPr>
        <xdr:cNvSpPr txBox="1"/>
      </xdr:nvSpPr>
      <xdr:spPr>
        <a:xfrm>
          <a:off x="359092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B338667-FDFD-437F-93FB-E8A4969D858C}"/>
            </a:ext>
          </a:extLst>
        </xdr:cNvPr>
        <xdr:cNvSpPr txBox="1"/>
      </xdr:nvSpPr>
      <xdr:spPr>
        <a:xfrm>
          <a:off x="359092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24D6345-6373-4F4F-898E-9CA1FD7374C8}"/>
            </a:ext>
          </a:extLst>
        </xdr:cNvPr>
        <xdr:cNvSpPr txBox="1"/>
      </xdr:nvSpPr>
      <xdr:spPr>
        <a:xfrm>
          <a:off x="359092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397FA4C-8F28-48E5-AAC8-EBA4DA03397E}"/>
            </a:ext>
          </a:extLst>
        </xdr:cNvPr>
        <xdr:cNvSpPr txBox="1"/>
      </xdr:nvSpPr>
      <xdr:spPr>
        <a:xfrm>
          <a:off x="3590925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21</xdr:row>
      <xdr:rowOff>171450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5DA973C-A503-4B5F-876F-BED2D5AFD740}"/>
            </a:ext>
          </a:extLst>
        </xdr:cNvPr>
        <xdr:cNvSpPr txBox="1"/>
      </xdr:nvSpPr>
      <xdr:spPr>
        <a:xfrm>
          <a:off x="35909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F4DA72F-DCCC-4E15-81BA-599B1B83FD55}"/>
            </a:ext>
          </a:extLst>
        </xdr:cNvPr>
        <xdr:cNvSpPr txBox="1"/>
      </xdr:nvSpPr>
      <xdr:spPr>
        <a:xfrm>
          <a:off x="35909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4C49F1B-57B6-438D-BD3B-5E7E443E8A3F}"/>
            </a:ext>
          </a:extLst>
        </xdr:cNvPr>
        <xdr:cNvSpPr txBox="1"/>
      </xdr:nvSpPr>
      <xdr:spPr>
        <a:xfrm>
          <a:off x="359092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35AAC45-1997-4574-AFDF-5E9BABD9CC64}"/>
            </a:ext>
          </a:extLst>
        </xdr:cNvPr>
        <xdr:cNvSpPr txBox="1"/>
      </xdr:nvSpPr>
      <xdr:spPr>
        <a:xfrm>
          <a:off x="359092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9902DAA-62FF-4DFA-BBAA-0E44839DB8AC}"/>
            </a:ext>
          </a:extLst>
        </xdr:cNvPr>
        <xdr:cNvSpPr txBox="1"/>
      </xdr:nvSpPr>
      <xdr:spPr>
        <a:xfrm>
          <a:off x="35909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A183087-E1D3-4B37-8038-0F91C013FD57}"/>
            </a:ext>
          </a:extLst>
        </xdr:cNvPr>
        <xdr:cNvSpPr txBox="1"/>
      </xdr:nvSpPr>
      <xdr:spPr>
        <a:xfrm>
          <a:off x="359092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171450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AB74DD2-A86E-476E-ABDD-C1FF2845933A}"/>
            </a:ext>
          </a:extLst>
        </xdr:cNvPr>
        <xdr:cNvSpPr txBox="1"/>
      </xdr:nvSpPr>
      <xdr:spPr>
        <a:xfrm>
          <a:off x="3590925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3A7DAC8-A4B5-4830-8713-74B81558FD70}"/>
            </a:ext>
          </a:extLst>
        </xdr:cNvPr>
        <xdr:cNvSpPr txBox="1"/>
      </xdr:nvSpPr>
      <xdr:spPr>
        <a:xfrm>
          <a:off x="359092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AE67991-F01F-48BB-B403-EEFAEAB5F1B5}"/>
            </a:ext>
          </a:extLst>
        </xdr:cNvPr>
        <xdr:cNvSpPr txBox="1"/>
      </xdr:nvSpPr>
      <xdr:spPr>
        <a:xfrm>
          <a:off x="359092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4BE447E-80B1-4D4D-9FFE-DE425CC660B5}"/>
            </a:ext>
          </a:extLst>
        </xdr:cNvPr>
        <xdr:cNvSpPr txBox="1"/>
      </xdr:nvSpPr>
      <xdr:spPr>
        <a:xfrm>
          <a:off x="359092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96646FB-0FCF-4F47-BAC1-7B96081DEF35}"/>
            </a:ext>
          </a:extLst>
        </xdr:cNvPr>
        <xdr:cNvSpPr txBox="1"/>
      </xdr:nvSpPr>
      <xdr:spPr>
        <a:xfrm>
          <a:off x="359092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2AC5A29-F2D6-42AD-A98C-282F87C6DE73}"/>
            </a:ext>
          </a:extLst>
        </xdr:cNvPr>
        <xdr:cNvSpPr txBox="1"/>
      </xdr:nvSpPr>
      <xdr:spPr>
        <a:xfrm>
          <a:off x="359092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C2564DC-5B16-45AE-A254-21DE7CF68110}"/>
            </a:ext>
          </a:extLst>
        </xdr:cNvPr>
        <xdr:cNvSpPr txBox="1"/>
      </xdr:nvSpPr>
      <xdr:spPr>
        <a:xfrm>
          <a:off x="3590925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24</xdr:row>
      <xdr:rowOff>171450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D1AE6A8-CD50-46A1-A09F-9E3AC481D5E5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1740960-95A6-42F1-88C0-D4AE8B06B7D5}"/>
            </a:ext>
          </a:extLst>
        </xdr:cNvPr>
        <xdr:cNvSpPr txBox="1"/>
      </xdr:nvSpPr>
      <xdr:spPr>
        <a:xfrm>
          <a:off x="3590925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290AF16-E998-4B8E-9BBC-CFEFD1B4A445}"/>
            </a:ext>
          </a:extLst>
        </xdr:cNvPr>
        <xdr:cNvSpPr txBox="1"/>
      </xdr:nvSpPr>
      <xdr:spPr>
        <a:xfrm>
          <a:off x="3590925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4E5E2DA-83E8-43EA-B3D5-E86B51C4A89E}"/>
            </a:ext>
          </a:extLst>
        </xdr:cNvPr>
        <xdr:cNvSpPr txBox="1"/>
      </xdr:nvSpPr>
      <xdr:spPr>
        <a:xfrm>
          <a:off x="3590925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97C73DF-6AB1-441E-B0AC-B58450FDE582}"/>
            </a:ext>
          </a:extLst>
        </xdr:cNvPr>
        <xdr:cNvSpPr txBox="1"/>
      </xdr:nvSpPr>
      <xdr:spPr>
        <a:xfrm>
          <a:off x="3590925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54BDB8A-1682-4ECB-8B0C-F58C9DAF76EB}"/>
            </a:ext>
          </a:extLst>
        </xdr:cNvPr>
        <xdr:cNvSpPr txBox="1"/>
      </xdr:nvSpPr>
      <xdr:spPr>
        <a:xfrm>
          <a:off x="3590925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DFA7198-7BD4-4B49-93A1-F6C335D6D697}"/>
            </a:ext>
          </a:extLst>
        </xdr:cNvPr>
        <xdr:cNvSpPr txBox="1"/>
      </xdr:nvSpPr>
      <xdr:spPr>
        <a:xfrm>
          <a:off x="3590925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027AA86-CF9E-486E-96E3-03B1DEBE31DA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DBD6621-A448-454C-8F81-47F3D7BA9F8C}"/>
            </a:ext>
          </a:extLst>
        </xdr:cNvPr>
        <xdr:cNvSpPr txBox="1"/>
      </xdr:nvSpPr>
      <xdr:spPr>
        <a:xfrm>
          <a:off x="3590925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54EA6D8-4301-4FD0-9CE2-07EF2E08B1BC}"/>
            </a:ext>
          </a:extLst>
        </xdr:cNvPr>
        <xdr:cNvSpPr txBox="1"/>
      </xdr:nvSpPr>
      <xdr:spPr>
        <a:xfrm>
          <a:off x="3590925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ABB89008-E270-425B-8552-BFF055954891}"/>
            </a:ext>
          </a:extLst>
        </xdr:cNvPr>
        <xdr:cNvSpPr txBox="1"/>
      </xdr:nvSpPr>
      <xdr:spPr>
        <a:xfrm>
          <a:off x="3590925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22D32AF7-2EC7-4FE1-AB01-672A966C7040}"/>
            </a:ext>
          </a:extLst>
        </xdr:cNvPr>
        <xdr:cNvSpPr txBox="1"/>
      </xdr:nvSpPr>
      <xdr:spPr>
        <a:xfrm>
          <a:off x="3590925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4D5D23F0-4D70-4D8E-96A7-190F27A921EE}"/>
            </a:ext>
          </a:extLst>
        </xdr:cNvPr>
        <xdr:cNvSpPr txBox="1"/>
      </xdr:nvSpPr>
      <xdr:spPr>
        <a:xfrm>
          <a:off x="3590925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CB2246E2-9C82-48D9-B42D-6B7F79FFBF52}"/>
            </a:ext>
          </a:extLst>
        </xdr:cNvPr>
        <xdr:cNvSpPr txBox="1"/>
      </xdr:nvSpPr>
      <xdr:spPr>
        <a:xfrm>
          <a:off x="3590925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33D6D32F-970B-4BD9-A472-70696B112170}"/>
            </a:ext>
          </a:extLst>
        </xdr:cNvPr>
        <xdr:cNvSpPr txBox="1"/>
      </xdr:nvSpPr>
      <xdr:spPr>
        <a:xfrm>
          <a:off x="3590925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6704933-779A-4F17-AEFE-5BB3012AD62B}"/>
            </a:ext>
          </a:extLst>
        </xdr:cNvPr>
        <xdr:cNvSpPr txBox="1"/>
      </xdr:nvSpPr>
      <xdr:spPr>
        <a:xfrm>
          <a:off x="359092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5B1F12D5-ADD4-4965-B9A6-31DA3C44C8AC}"/>
            </a:ext>
          </a:extLst>
        </xdr:cNvPr>
        <xdr:cNvSpPr txBox="1"/>
      </xdr:nvSpPr>
      <xdr:spPr>
        <a:xfrm>
          <a:off x="359092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6B8F0F14-0F40-4C15-8346-D821AEACFD94}"/>
            </a:ext>
          </a:extLst>
        </xdr:cNvPr>
        <xdr:cNvSpPr txBox="1"/>
      </xdr:nvSpPr>
      <xdr:spPr>
        <a:xfrm>
          <a:off x="359092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2775999-0C3A-4789-86D7-304D0F8BB858}"/>
            </a:ext>
          </a:extLst>
        </xdr:cNvPr>
        <xdr:cNvSpPr txBox="1"/>
      </xdr:nvSpPr>
      <xdr:spPr>
        <a:xfrm>
          <a:off x="359092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5264B014-C2AB-455C-A939-033EA026EBDF}"/>
            </a:ext>
          </a:extLst>
        </xdr:cNvPr>
        <xdr:cNvSpPr txBox="1"/>
      </xdr:nvSpPr>
      <xdr:spPr>
        <a:xfrm>
          <a:off x="359092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5A2E1701-FA51-4732-BD4B-1E4479C2E952}"/>
            </a:ext>
          </a:extLst>
        </xdr:cNvPr>
        <xdr:cNvSpPr txBox="1"/>
      </xdr:nvSpPr>
      <xdr:spPr>
        <a:xfrm>
          <a:off x="359092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7567938-FB23-42FA-94C8-40F0ABE9832E}"/>
            </a:ext>
          </a:extLst>
        </xdr:cNvPr>
        <xdr:cNvSpPr txBox="1"/>
      </xdr:nvSpPr>
      <xdr:spPr>
        <a:xfrm>
          <a:off x="3590925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3FB35C2-E8E4-4BEC-8926-899CEABE0D33}"/>
            </a:ext>
          </a:extLst>
        </xdr:cNvPr>
        <xdr:cNvSpPr txBox="1"/>
      </xdr:nvSpPr>
      <xdr:spPr>
        <a:xfrm>
          <a:off x="3590925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21</xdr:row>
      <xdr:rowOff>171450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9606A9D4-C0ED-4455-BC2B-44C4F6224D07}"/>
            </a:ext>
          </a:extLst>
        </xdr:cNvPr>
        <xdr:cNvSpPr txBox="1"/>
      </xdr:nvSpPr>
      <xdr:spPr>
        <a:xfrm>
          <a:off x="35909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21</xdr:row>
      <xdr:rowOff>171450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292E6BE8-0B99-41B2-9AC1-780588203FA9}"/>
            </a:ext>
          </a:extLst>
        </xdr:cNvPr>
        <xdr:cNvSpPr txBox="1"/>
      </xdr:nvSpPr>
      <xdr:spPr>
        <a:xfrm>
          <a:off x="35909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DBB8DCA4-8591-4782-832E-66DEB21F4572}"/>
            </a:ext>
          </a:extLst>
        </xdr:cNvPr>
        <xdr:cNvSpPr txBox="1"/>
      </xdr:nvSpPr>
      <xdr:spPr>
        <a:xfrm>
          <a:off x="35909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A4B752E-F0C3-482C-A5CD-E4604A2B2A56}"/>
            </a:ext>
          </a:extLst>
        </xdr:cNvPr>
        <xdr:cNvSpPr txBox="1"/>
      </xdr:nvSpPr>
      <xdr:spPr>
        <a:xfrm>
          <a:off x="35909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DFC6E311-7536-4B55-947F-C8379F12636E}"/>
            </a:ext>
          </a:extLst>
        </xdr:cNvPr>
        <xdr:cNvSpPr txBox="1"/>
      </xdr:nvSpPr>
      <xdr:spPr>
        <a:xfrm>
          <a:off x="359092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29BA20EC-A199-46F5-AE51-70C98E375D5C}"/>
            </a:ext>
          </a:extLst>
        </xdr:cNvPr>
        <xdr:cNvSpPr txBox="1"/>
      </xdr:nvSpPr>
      <xdr:spPr>
        <a:xfrm>
          <a:off x="359092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138D502-A632-4357-AC0D-CBD1BCB94148}"/>
            </a:ext>
          </a:extLst>
        </xdr:cNvPr>
        <xdr:cNvSpPr txBox="1"/>
      </xdr:nvSpPr>
      <xdr:spPr>
        <a:xfrm>
          <a:off x="359092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85F53DC-49FB-4F6D-AD14-43B19D30C489}"/>
            </a:ext>
          </a:extLst>
        </xdr:cNvPr>
        <xdr:cNvSpPr txBox="1"/>
      </xdr:nvSpPr>
      <xdr:spPr>
        <a:xfrm>
          <a:off x="359092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28F6FE30-B2A8-45E3-9C0C-0C32534C75FF}"/>
            </a:ext>
          </a:extLst>
        </xdr:cNvPr>
        <xdr:cNvSpPr txBox="1"/>
      </xdr:nvSpPr>
      <xdr:spPr>
        <a:xfrm>
          <a:off x="35909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9FCDED1F-7820-4340-B1BE-47C911AE30BC}"/>
            </a:ext>
          </a:extLst>
        </xdr:cNvPr>
        <xdr:cNvSpPr txBox="1"/>
      </xdr:nvSpPr>
      <xdr:spPr>
        <a:xfrm>
          <a:off x="35909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FF07FC3A-B8A1-47C8-B8E4-185F7AEE9D8E}"/>
            </a:ext>
          </a:extLst>
        </xdr:cNvPr>
        <xdr:cNvSpPr txBox="1"/>
      </xdr:nvSpPr>
      <xdr:spPr>
        <a:xfrm>
          <a:off x="359092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A8201AC1-DAF6-4901-9450-4AA01BB5BB1C}"/>
            </a:ext>
          </a:extLst>
        </xdr:cNvPr>
        <xdr:cNvSpPr txBox="1"/>
      </xdr:nvSpPr>
      <xdr:spPr>
        <a:xfrm>
          <a:off x="359092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171450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8C8C9DAC-83E2-4FCC-A715-0970CC0C0739}"/>
            </a:ext>
          </a:extLst>
        </xdr:cNvPr>
        <xdr:cNvSpPr txBox="1"/>
      </xdr:nvSpPr>
      <xdr:spPr>
        <a:xfrm>
          <a:off x="3590925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171450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A452E982-A2F7-41CC-9F24-A5BDFECA2546}"/>
            </a:ext>
          </a:extLst>
        </xdr:cNvPr>
        <xdr:cNvSpPr txBox="1"/>
      </xdr:nvSpPr>
      <xdr:spPr>
        <a:xfrm>
          <a:off x="3590925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2ADB35D-B6D7-4381-AC58-B08C28B55917}"/>
            </a:ext>
          </a:extLst>
        </xdr:cNvPr>
        <xdr:cNvSpPr txBox="1"/>
      </xdr:nvSpPr>
      <xdr:spPr>
        <a:xfrm>
          <a:off x="359092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A37C673E-45E6-4E77-A18D-76AB80D62B81}"/>
            </a:ext>
          </a:extLst>
        </xdr:cNvPr>
        <xdr:cNvSpPr txBox="1"/>
      </xdr:nvSpPr>
      <xdr:spPr>
        <a:xfrm>
          <a:off x="359092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5116EB98-1A91-42F8-ABD9-FF6F45B14A7A}"/>
            </a:ext>
          </a:extLst>
        </xdr:cNvPr>
        <xdr:cNvSpPr txBox="1"/>
      </xdr:nvSpPr>
      <xdr:spPr>
        <a:xfrm>
          <a:off x="359092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94D2994-B2AC-4CD0-8DA8-65673F63E380}"/>
            </a:ext>
          </a:extLst>
        </xdr:cNvPr>
        <xdr:cNvSpPr txBox="1"/>
      </xdr:nvSpPr>
      <xdr:spPr>
        <a:xfrm>
          <a:off x="359092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5692A970-A3F5-41B6-B1C5-390EBB50A656}"/>
            </a:ext>
          </a:extLst>
        </xdr:cNvPr>
        <xdr:cNvSpPr txBox="1"/>
      </xdr:nvSpPr>
      <xdr:spPr>
        <a:xfrm>
          <a:off x="359092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7DF9123B-2E85-4B4B-B221-400C8282890A}"/>
            </a:ext>
          </a:extLst>
        </xdr:cNvPr>
        <xdr:cNvSpPr txBox="1"/>
      </xdr:nvSpPr>
      <xdr:spPr>
        <a:xfrm>
          <a:off x="359092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99B629F1-89EA-4255-BB4A-140469E1EA8E}"/>
            </a:ext>
          </a:extLst>
        </xdr:cNvPr>
        <xdr:cNvSpPr txBox="1"/>
      </xdr:nvSpPr>
      <xdr:spPr>
        <a:xfrm>
          <a:off x="3590925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505F5EC5-84B6-41D2-A74C-36A04DACF703}"/>
            </a:ext>
          </a:extLst>
        </xdr:cNvPr>
        <xdr:cNvSpPr txBox="1"/>
      </xdr:nvSpPr>
      <xdr:spPr>
        <a:xfrm>
          <a:off x="3590925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86AFFE7F-1DAF-4C44-9C26-570CFBB5130C}"/>
            </a:ext>
          </a:extLst>
        </xdr:cNvPr>
        <xdr:cNvSpPr txBox="1"/>
      </xdr:nvSpPr>
      <xdr:spPr>
        <a:xfrm>
          <a:off x="359092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BF165A67-1FA1-4F12-855C-A85F3C75C5F6}"/>
            </a:ext>
          </a:extLst>
        </xdr:cNvPr>
        <xdr:cNvSpPr txBox="1"/>
      </xdr:nvSpPr>
      <xdr:spPr>
        <a:xfrm>
          <a:off x="359092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B9765A87-3F59-4259-B43D-9ECBA8012DF5}"/>
            </a:ext>
          </a:extLst>
        </xdr:cNvPr>
        <xdr:cNvSpPr txBox="1"/>
      </xdr:nvSpPr>
      <xdr:spPr>
        <a:xfrm>
          <a:off x="3590925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703D610-AC80-4126-80FF-4894F34797F5}"/>
            </a:ext>
          </a:extLst>
        </xdr:cNvPr>
        <xdr:cNvSpPr txBox="1"/>
      </xdr:nvSpPr>
      <xdr:spPr>
        <a:xfrm>
          <a:off x="3590925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24</xdr:row>
      <xdr:rowOff>171450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C077677-7D6E-4703-9539-018795E5FEB5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24</xdr:row>
      <xdr:rowOff>171450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FC1AC75-1B67-4FF9-97D5-22C1B8A85380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CCCAD9D-0B49-4F85-B9DC-91178796A8E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65B05EF3-C205-4AC9-A18D-8CE2DDA638A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68A3757-2632-4BB2-B2CA-3AA8C8474DE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3566C4D-B430-48C1-A118-04F8A13DD18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AF90E284-A974-4658-9170-93CE091D123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3E19B03A-04F3-4A57-B0B8-CC843BAF193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4DDF6E51-BC07-43AD-B30D-A59ECA59538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1E17C568-8284-4C97-92BE-7B1568FF445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F31A2CB6-5E2C-4E56-B43F-7BE14FD6FDE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2F2921E9-CDBE-4FE2-BAD1-97B56DB4D23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D0E8792D-717E-4DFC-A5F6-C4ECB598993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68F6C71-04E0-43DB-BBC1-AF9E00F602E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2B84A252-90BC-4771-9B84-3A5D2F7C8D2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340EB00-4443-4F49-96A6-AB36E469DA68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C2F47E9-A654-487E-8586-516AF03300A7}"/>
            </a:ext>
          </a:extLst>
        </xdr:cNvPr>
        <xdr:cNvSpPr txBox="1"/>
      </xdr:nvSpPr>
      <xdr:spPr>
        <a:xfrm>
          <a:off x="3590925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B45B903D-2A5E-4E45-8242-E42559B7D6D6}"/>
            </a:ext>
          </a:extLst>
        </xdr:cNvPr>
        <xdr:cNvSpPr txBox="1"/>
      </xdr:nvSpPr>
      <xdr:spPr>
        <a:xfrm>
          <a:off x="3590925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F949E88-848A-45A9-A3CE-E94318C91825}"/>
            </a:ext>
          </a:extLst>
        </xdr:cNvPr>
        <xdr:cNvSpPr txBox="1"/>
      </xdr:nvSpPr>
      <xdr:spPr>
        <a:xfrm>
          <a:off x="3590925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AF25662E-C4DB-4B26-9A02-B3DAD42C6A08}"/>
            </a:ext>
          </a:extLst>
        </xdr:cNvPr>
        <xdr:cNvSpPr txBox="1"/>
      </xdr:nvSpPr>
      <xdr:spPr>
        <a:xfrm>
          <a:off x="3590925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D010A93D-396C-476D-846A-B5A80B342524}"/>
            </a:ext>
          </a:extLst>
        </xdr:cNvPr>
        <xdr:cNvSpPr txBox="1"/>
      </xdr:nvSpPr>
      <xdr:spPr>
        <a:xfrm>
          <a:off x="3590925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D440CD5F-D506-47CA-B0F8-4159205996D9}"/>
            </a:ext>
          </a:extLst>
        </xdr:cNvPr>
        <xdr:cNvSpPr txBox="1"/>
      </xdr:nvSpPr>
      <xdr:spPr>
        <a:xfrm>
          <a:off x="3590925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C2CC7C00-B4CB-4092-9B1E-232B70C647B8}"/>
            </a:ext>
          </a:extLst>
        </xdr:cNvPr>
        <xdr:cNvSpPr txBox="1"/>
      </xdr:nvSpPr>
      <xdr:spPr>
        <a:xfrm>
          <a:off x="3590925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9FB8255B-1945-4202-B25C-F2B7575CDC0B}"/>
            </a:ext>
          </a:extLst>
        </xdr:cNvPr>
        <xdr:cNvSpPr txBox="1"/>
      </xdr:nvSpPr>
      <xdr:spPr>
        <a:xfrm>
          <a:off x="3590925" y="140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92150094-6F9C-4D2B-BED2-CE13BBB3B07E}"/>
            </a:ext>
          </a:extLst>
        </xdr:cNvPr>
        <xdr:cNvSpPr txBox="1"/>
      </xdr:nvSpPr>
      <xdr:spPr>
        <a:xfrm>
          <a:off x="3590925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65F317BB-1584-4E83-BB90-DAE0A3DB9B27}"/>
            </a:ext>
          </a:extLst>
        </xdr:cNvPr>
        <xdr:cNvSpPr txBox="1"/>
      </xdr:nvSpPr>
      <xdr:spPr>
        <a:xfrm>
          <a:off x="3590925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6A914AE0-132F-452E-8F1B-D99A9D21B359}"/>
            </a:ext>
          </a:extLst>
        </xdr:cNvPr>
        <xdr:cNvSpPr txBox="1"/>
      </xdr:nvSpPr>
      <xdr:spPr>
        <a:xfrm>
          <a:off x="3590925" y="16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C504FE5B-545A-4282-BC70-9F45CFEE31CB}"/>
            </a:ext>
          </a:extLst>
        </xdr:cNvPr>
        <xdr:cNvSpPr txBox="1"/>
      </xdr:nvSpPr>
      <xdr:spPr>
        <a:xfrm>
          <a:off x="359092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6C5CE655-35E5-4AB8-9C62-08C5E0A6AABB}"/>
            </a:ext>
          </a:extLst>
        </xdr:cNvPr>
        <xdr:cNvSpPr txBox="1"/>
      </xdr:nvSpPr>
      <xdr:spPr>
        <a:xfrm>
          <a:off x="359092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95036EF1-617D-422A-B7FD-FCECB8221E2F}"/>
            </a:ext>
          </a:extLst>
        </xdr:cNvPr>
        <xdr:cNvSpPr txBox="1"/>
      </xdr:nvSpPr>
      <xdr:spPr>
        <a:xfrm>
          <a:off x="3590925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9DBED41E-980C-47AD-BE46-62C3800929CF}"/>
            </a:ext>
          </a:extLst>
        </xdr:cNvPr>
        <xdr:cNvSpPr txBox="1"/>
      </xdr:nvSpPr>
      <xdr:spPr>
        <a:xfrm>
          <a:off x="359092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D0D861DC-2ADF-442A-9DB7-9DABE140C206}"/>
            </a:ext>
          </a:extLst>
        </xdr:cNvPr>
        <xdr:cNvSpPr txBox="1"/>
      </xdr:nvSpPr>
      <xdr:spPr>
        <a:xfrm>
          <a:off x="359092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A6D155-B89E-4E05-8542-A8FDAB64CC46}"/>
            </a:ext>
          </a:extLst>
        </xdr:cNvPr>
        <xdr:cNvSpPr txBox="1"/>
      </xdr:nvSpPr>
      <xdr:spPr>
        <a:xfrm>
          <a:off x="359092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B4EC4B1B-B60B-4913-AC2B-9E037B47B6AC}"/>
            </a:ext>
          </a:extLst>
        </xdr:cNvPr>
        <xdr:cNvSpPr txBox="1"/>
      </xdr:nvSpPr>
      <xdr:spPr>
        <a:xfrm>
          <a:off x="359092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6ABD5AAE-D75D-42CE-844F-51B9C7E01271}"/>
            </a:ext>
          </a:extLst>
        </xdr:cNvPr>
        <xdr:cNvSpPr txBox="1"/>
      </xdr:nvSpPr>
      <xdr:spPr>
        <a:xfrm>
          <a:off x="359092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A8B2FEC0-88AA-4041-ABE9-997E2738E5B0}"/>
            </a:ext>
          </a:extLst>
        </xdr:cNvPr>
        <xdr:cNvSpPr txBox="1"/>
      </xdr:nvSpPr>
      <xdr:spPr>
        <a:xfrm>
          <a:off x="359092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BC62F641-372F-45D4-B227-3A923F8EB09F}"/>
            </a:ext>
          </a:extLst>
        </xdr:cNvPr>
        <xdr:cNvSpPr txBox="1"/>
      </xdr:nvSpPr>
      <xdr:spPr>
        <a:xfrm>
          <a:off x="3590925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0FFA89A-90E6-4D99-B840-D7351BA83E28}"/>
            </a:ext>
          </a:extLst>
        </xdr:cNvPr>
        <xdr:cNvSpPr txBox="1"/>
      </xdr:nvSpPr>
      <xdr:spPr>
        <a:xfrm>
          <a:off x="3590925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20661003-6FAA-41D3-8022-BEE371B25D03}"/>
            </a:ext>
          </a:extLst>
        </xdr:cNvPr>
        <xdr:cNvSpPr txBox="1"/>
      </xdr:nvSpPr>
      <xdr:spPr>
        <a:xfrm>
          <a:off x="3590925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21</xdr:row>
      <xdr:rowOff>171450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275F44B-DE12-48F9-818E-9820BED3F74E}"/>
            </a:ext>
          </a:extLst>
        </xdr:cNvPr>
        <xdr:cNvSpPr txBox="1"/>
      </xdr:nvSpPr>
      <xdr:spPr>
        <a:xfrm>
          <a:off x="35909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21</xdr:row>
      <xdr:rowOff>171450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AA637728-AE22-4C52-92B3-CB9C01167E4A}"/>
            </a:ext>
          </a:extLst>
        </xdr:cNvPr>
        <xdr:cNvSpPr txBox="1"/>
      </xdr:nvSpPr>
      <xdr:spPr>
        <a:xfrm>
          <a:off x="35909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21</xdr:row>
      <xdr:rowOff>171450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976ABE22-DB80-406C-A0C9-394297696668}"/>
            </a:ext>
          </a:extLst>
        </xdr:cNvPr>
        <xdr:cNvSpPr txBox="1"/>
      </xdr:nvSpPr>
      <xdr:spPr>
        <a:xfrm>
          <a:off x="35909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360D3F57-8780-4D89-B03A-26BA7D29321E}"/>
            </a:ext>
          </a:extLst>
        </xdr:cNvPr>
        <xdr:cNvSpPr txBox="1"/>
      </xdr:nvSpPr>
      <xdr:spPr>
        <a:xfrm>
          <a:off x="35909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6D78B592-31B2-404B-9743-6267B4CFCDE0}"/>
            </a:ext>
          </a:extLst>
        </xdr:cNvPr>
        <xdr:cNvSpPr txBox="1"/>
      </xdr:nvSpPr>
      <xdr:spPr>
        <a:xfrm>
          <a:off x="35909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BB862747-0B56-4E80-89D0-56F8C13A374D}"/>
            </a:ext>
          </a:extLst>
        </xdr:cNvPr>
        <xdr:cNvSpPr txBox="1"/>
      </xdr:nvSpPr>
      <xdr:spPr>
        <a:xfrm>
          <a:off x="35909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8133A45A-C213-42CC-8D82-42030AD682BB}"/>
            </a:ext>
          </a:extLst>
        </xdr:cNvPr>
        <xdr:cNvSpPr txBox="1"/>
      </xdr:nvSpPr>
      <xdr:spPr>
        <a:xfrm>
          <a:off x="359092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47E0291-76BF-4EC0-A196-BE04A3AB3900}"/>
            </a:ext>
          </a:extLst>
        </xdr:cNvPr>
        <xdr:cNvSpPr txBox="1"/>
      </xdr:nvSpPr>
      <xdr:spPr>
        <a:xfrm>
          <a:off x="359092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3F1C315F-1D77-4375-80DA-32B4E59502CF}"/>
            </a:ext>
          </a:extLst>
        </xdr:cNvPr>
        <xdr:cNvSpPr txBox="1"/>
      </xdr:nvSpPr>
      <xdr:spPr>
        <a:xfrm>
          <a:off x="359092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BB3D0ED3-2CB2-4522-B0DA-88CD33703F3B}"/>
            </a:ext>
          </a:extLst>
        </xdr:cNvPr>
        <xdr:cNvSpPr txBox="1"/>
      </xdr:nvSpPr>
      <xdr:spPr>
        <a:xfrm>
          <a:off x="359092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D967CC59-DCBE-4CF1-9E74-52C5AAB5B64F}"/>
            </a:ext>
          </a:extLst>
        </xdr:cNvPr>
        <xdr:cNvSpPr txBox="1"/>
      </xdr:nvSpPr>
      <xdr:spPr>
        <a:xfrm>
          <a:off x="359092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4EDE4FCB-1CA2-43EF-98F1-CE18B3A01178}"/>
            </a:ext>
          </a:extLst>
        </xdr:cNvPr>
        <xdr:cNvSpPr txBox="1"/>
      </xdr:nvSpPr>
      <xdr:spPr>
        <a:xfrm>
          <a:off x="3590925" y="363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D78B194A-A7A0-44AA-A0E5-A18251C7462D}"/>
            </a:ext>
          </a:extLst>
        </xdr:cNvPr>
        <xdr:cNvSpPr txBox="1"/>
      </xdr:nvSpPr>
      <xdr:spPr>
        <a:xfrm>
          <a:off x="35909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574F9BA2-CF29-4A7A-9ECA-AEDCA5EBDEFD}"/>
            </a:ext>
          </a:extLst>
        </xdr:cNvPr>
        <xdr:cNvSpPr txBox="1"/>
      </xdr:nvSpPr>
      <xdr:spPr>
        <a:xfrm>
          <a:off x="35909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3070AA20-3CB7-49B9-8085-B0D89CE52C20}"/>
            </a:ext>
          </a:extLst>
        </xdr:cNvPr>
        <xdr:cNvSpPr txBox="1"/>
      </xdr:nvSpPr>
      <xdr:spPr>
        <a:xfrm>
          <a:off x="35909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110264D3-5BF1-4611-8CA7-0B7BD539491D}"/>
            </a:ext>
          </a:extLst>
        </xdr:cNvPr>
        <xdr:cNvSpPr txBox="1"/>
      </xdr:nvSpPr>
      <xdr:spPr>
        <a:xfrm>
          <a:off x="359092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A5B28A3C-C32E-467B-96A6-642306613039}"/>
            </a:ext>
          </a:extLst>
        </xdr:cNvPr>
        <xdr:cNvSpPr txBox="1"/>
      </xdr:nvSpPr>
      <xdr:spPr>
        <a:xfrm>
          <a:off x="359092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DA9DB3DD-6663-4886-A296-27E4F893253C}"/>
            </a:ext>
          </a:extLst>
        </xdr:cNvPr>
        <xdr:cNvSpPr txBox="1"/>
      </xdr:nvSpPr>
      <xdr:spPr>
        <a:xfrm>
          <a:off x="359092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171450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AE85D0BA-2540-4664-A211-3EFDBC0D1278}"/>
            </a:ext>
          </a:extLst>
        </xdr:cNvPr>
        <xdr:cNvSpPr txBox="1"/>
      </xdr:nvSpPr>
      <xdr:spPr>
        <a:xfrm>
          <a:off x="3590925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171450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2B9ABB3D-0A95-4C76-8B49-6057121F3633}"/>
            </a:ext>
          </a:extLst>
        </xdr:cNvPr>
        <xdr:cNvSpPr txBox="1"/>
      </xdr:nvSpPr>
      <xdr:spPr>
        <a:xfrm>
          <a:off x="3590925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171450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7100EB1B-0F13-45F3-84D8-7CE9297F3A23}"/>
            </a:ext>
          </a:extLst>
        </xdr:cNvPr>
        <xdr:cNvSpPr txBox="1"/>
      </xdr:nvSpPr>
      <xdr:spPr>
        <a:xfrm>
          <a:off x="3590925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13322764-4153-4DCB-BD26-6F8CB4FCBEC2}"/>
            </a:ext>
          </a:extLst>
        </xdr:cNvPr>
        <xdr:cNvSpPr txBox="1"/>
      </xdr:nvSpPr>
      <xdr:spPr>
        <a:xfrm>
          <a:off x="359092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8646B0A0-A955-429D-8622-EB6B36F0A2AF}"/>
            </a:ext>
          </a:extLst>
        </xdr:cNvPr>
        <xdr:cNvSpPr txBox="1"/>
      </xdr:nvSpPr>
      <xdr:spPr>
        <a:xfrm>
          <a:off x="359092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1439FB27-5E93-4902-B6F1-D0E025D03AF7}"/>
            </a:ext>
          </a:extLst>
        </xdr:cNvPr>
        <xdr:cNvSpPr txBox="1"/>
      </xdr:nvSpPr>
      <xdr:spPr>
        <a:xfrm>
          <a:off x="359092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C5A4442F-14D8-4C04-BCB5-10C434BE95FF}"/>
            </a:ext>
          </a:extLst>
        </xdr:cNvPr>
        <xdr:cNvSpPr txBox="1"/>
      </xdr:nvSpPr>
      <xdr:spPr>
        <a:xfrm>
          <a:off x="359092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D268E1AC-EA78-4F7E-8424-AF6AD399A354}"/>
            </a:ext>
          </a:extLst>
        </xdr:cNvPr>
        <xdr:cNvSpPr txBox="1"/>
      </xdr:nvSpPr>
      <xdr:spPr>
        <a:xfrm>
          <a:off x="359092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D0619902-EF2C-4873-ACFD-3DB410624E0F}"/>
            </a:ext>
          </a:extLst>
        </xdr:cNvPr>
        <xdr:cNvSpPr txBox="1"/>
      </xdr:nvSpPr>
      <xdr:spPr>
        <a:xfrm>
          <a:off x="359092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502FBD57-138F-4509-AB13-E097FFF6412B}"/>
            </a:ext>
          </a:extLst>
        </xdr:cNvPr>
        <xdr:cNvSpPr txBox="1"/>
      </xdr:nvSpPr>
      <xdr:spPr>
        <a:xfrm>
          <a:off x="359092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7F9B2AFF-D247-469E-B0FE-96491CAAD0A5}"/>
            </a:ext>
          </a:extLst>
        </xdr:cNvPr>
        <xdr:cNvSpPr txBox="1"/>
      </xdr:nvSpPr>
      <xdr:spPr>
        <a:xfrm>
          <a:off x="359092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DFD7D585-6F7A-41D1-A4C5-D86D3CEB6399}"/>
            </a:ext>
          </a:extLst>
        </xdr:cNvPr>
        <xdr:cNvSpPr txBox="1"/>
      </xdr:nvSpPr>
      <xdr:spPr>
        <a:xfrm>
          <a:off x="359092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67F102BA-C248-4632-AF9B-A4DB2221ACB4}"/>
            </a:ext>
          </a:extLst>
        </xdr:cNvPr>
        <xdr:cNvSpPr txBox="1"/>
      </xdr:nvSpPr>
      <xdr:spPr>
        <a:xfrm>
          <a:off x="3590925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BB045BC5-7A20-4B02-B71B-934A5500BEFB}"/>
            </a:ext>
          </a:extLst>
        </xdr:cNvPr>
        <xdr:cNvSpPr txBox="1"/>
      </xdr:nvSpPr>
      <xdr:spPr>
        <a:xfrm>
          <a:off x="3590925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CE19EE1C-75B0-4CA1-B52E-DE800D060804}"/>
            </a:ext>
          </a:extLst>
        </xdr:cNvPr>
        <xdr:cNvSpPr txBox="1"/>
      </xdr:nvSpPr>
      <xdr:spPr>
        <a:xfrm>
          <a:off x="3590925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FE20B468-39C7-419D-8236-8C9C7859902E}"/>
            </a:ext>
          </a:extLst>
        </xdr:cNvPr>
        <xdr:cNvSpPr txBox="1"/>
      </xdr:nvSpPr>
      <xdr:spPr>
        <a:xfrm>
          <a:off x="359092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22F52056-735A-42BE-9D93-6158D6DE6B40}"/>
            </a:ext>
          </a:extLst>
        </xdr:cNvPr>
        <xdr:cNvSpPr txBox="1"/>
      </xdr:nvSpPr>
      <xdr:spPr>
        <a:xfrm>
          <a:off x="359092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1CC78127-1C86-47F1-B90D-FF26F80954E6}"/>
            </a:ext>
          </a:extLst>
        </xdr:cNvPr>
        <xdr:cNvSpPr txBox="1"/>
      </xdr:nvSpPr>
      <xdr:spPr>
        <a:xfrm>
          <a:off x="359092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1E525B54-0869-48F3-9A1E-3E29777BC5B7}"/>
            </a:ext>
          </a:extLst>
        </xdr:cNvPr>
        <xdr:cNvSpPr txBox="1"/>
      </xdr:nvSpPr>
      <xdr:spPr>
        <a:xfrm>
          <a:off x="3590925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9FC56C6E-B20B-42E8-9CEA-F7F981C9B531}"/>
            </a:ext>
          </a:extLst>
        </xdr:cNvPr>
        <xdr:cNvSpPr txBox="1"/>
      </xdr:nvSpPr>
      <xdr:spPr>
        <a:xfrm>
          <a:off x="3590925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AAD942C1-110B-4B64-B120-D9EC83B8AC23}"/>
            </a:ext>
          </a:extLst>
        </xdr:cNvPr>
        <xdr:cNvSpPr txBox="1"/>
      </xdr:nvSpPr>
      <xdr:spPr>
        <a:xfrm>
          <a:off x="3590925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24</xdr:row>
      <xdr:rowOff>171450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7397AD60-7B7B-4655-9E1F-24F56227180F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24</xdr:row>
      <xdr:rowOff>171450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137D7628-B62A-4EE6-B8D2-EFF6972FC165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24</xdr:row>
      <xdr:rowOff>171450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C2277FD0-B83A-41C1-8375-1A26DB245F51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7A8B6D47-D4C3-428D-81CE-59CC5535E3C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3DDE4A26-48A8-424F-9D70-A2EC6EFBB5F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E1DA7CF-3BDB-4C81-8C4E-9BB8B67A058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A388B253-E865-44D9-990F-4A46576FFB6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417A6793-481B-4D90-B16A-89C65B78246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44AE5D3-43DB-4F0A-BAED-89047B7C83E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1BF22FD9-91FE-4DA9-93E6-BD26DF26F83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C8E2276E-8506-4A6E-B638-C92F0495882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186E8CEB-27CD-4E55-BBAF-1476CBE521F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7849D738-54CC-4ADA-BC58-CD9A7F20DBA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EFE62CD6-BA38-430E-991E-0B19E83E9A1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92FB3E91-1B05-4530-9E74-5C007059831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CEE35EC0-B896-47D6-987A-278A01B1E36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20981CE2-E9DE-47A0-83BD-24CF20983D2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E5A5DA15-847E-4F01-94FA-22871F12226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DAA2C9BD-11DF-463A-B81B-E7CDF876672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BFAF3515-537F-4358-99C8-0F13F19975A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E59C4D43-CD8C-496C-B05D-EF131888F10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4F235097-BB9F-470A-B8C7-C0E2ECD4C41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25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3CF5F0E8-53D5-4569-8A1D-79D0E065451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1</xdr:row>
      <xdr:rowOff>171450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59A254-6D99-45E2-AA15-4F2443A1A31A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7658BD-118C-4CF5-974F-E263812C14EC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3BBC03-DD3B-4F6D-A92A-5CC312D703E3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7DE82C3-D108-49FA-8E74-29EDC9CC59F1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8867F5C-870C-4F14-A4BD-38C1BCF40B80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218E78C-8905-4478-89BE-E5C78C4FC450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D21C5DA-43D0-45A5-AADB-A970F1C6FBF8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DC8D22A-1D00-4A63-88AD-9E7CF99C3641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F4C99B1-0013-4492-A2DC-107D9B7A97E0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29EA5BC-A249-4B3D-9996-4AB428111141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6AB86CD-953E-4851-8B70-55B120EFED04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1434BEB-152E-436E-8997-D7968AE2D217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E4F1343-0B13-4F62-BD35-95A67BD973EC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8B1A207-7010-4DC5-BD93-D59E44636C84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E05EF08-4179-4255-94F8-583C018051CC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D32FF0D-38CD-429A-A186-896C3C2706E9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3EBC7C9-2AF6-430E-BB67-CD68FCDEF140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9C6A2AA-624A-4BE3-9EE3-E44E21A1342C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BC590E2-4DA9-4385-B8A9-D58A0F58B8D0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7BB4352-181B-4441-89F2-18B2F5E7E953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A55E2BF-11E2-4826-B32B-66B1AE751947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014A499-1746-4B85-93CB-DC2CDC8710C7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F2180F6-214E-447B-9C55-C900E2382566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DD76E82-9CE6-4A95-A98C-06D71056DFF8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CBF4ADA-C2A4-49B8-9FD7-DFA6CC917EA4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3B5B1FC-7D8D-40A7-B889-EB8F39B69A3B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9A50F0E-29BE-428A-8405-16528B015C45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25817E61-4337-4354-9CED-707A801C9EF6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46E2166A-DCFA-4A71-8D29-54883BF9913B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3094B7E-85F9-4293-B10D-517767DE5AA9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12C3C13-D7C2-4018-B4B4-CCF432A5D66A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3BE8BC3-ED14-4437-8528-AD4CEAA4333D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2355F67-9486-4F37-9DA4-AC6CE49EDDDA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F1FBA53-6AD1-439E-86A2-9196E9BAD74F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DEA375F-E061-4FA6-BBC9-E12C1DAD4AD2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19FBBA-0598-4C18-90AC-2F032341F209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62DF9933-3128-4CAD-A02D-14351F7F828C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7667BA4-9AF3-4B0C-B1A5-C3E83C01D5AE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E2B27FC-2E47-4764-B30D-F12CE2981489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FD4528E-C738-45AE-9903-726ADEA2009A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AA924BF-4D28-46D2-ACBE-50E085E3E748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394725B-D7F6-4C9D-B20C-1660ABE56818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FDA521C-724D-43FC-A290-C853E08B47E5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E61CAA1-EA07-4B9D-8948-A096BD950C70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319E0534-7757-4612-9F22-A7E2B0239927}"/>
            </a:ext>
          </a:extLst>
        </xdr:cNvPr>
        <xdr:cNvSpPr txBox="1"/>
      </xdr:nvSpPr>
      <xdr:spPr>
        <a:xfrm>
          <a:off x="3486150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640AC9B-CCC8-435D-9443-95DA6125E27E}"/>
            </a:ext>
          </a:extLst>
        </xdr:cNvPr>
        <xdr:cNvSpPr txBox="1"/>
      </xdr:nvSpPr>
      <xdr:spPr>
        <a:xfrm>
          <a:off x="3585730" y="452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6917FF0C-5E23-4A47-A217-D5019C4CA13D}"/>
            </a:ext>
          </a:extLst>
        </xdr:cNvPr>
        <xdr:cNvSpPr txBox="1"/>
      </xdr:nvSpPr>
      <xdr:spPr>
        <a:xfrm>
          <a:off x="3743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427366A-8797-4400-B9A1-B21AE3E48302}"/>
            </a:ext>
          </a:extLst>
        </xdr:cNvPr>
        <xdr:cNvSpPr txBox="1"/>
      </xdr:nvSpPr>
      <xdr:spPr>
        <a:xfrm>
          <a:off x="374332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2593A77-C884-46F3-A536-90E9419E19F1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4C65D15D-6A7A-4D95-B470-95BA3021D90F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C5F7622F-E6E0-4842-8165-399C81CAEE1F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A2060EFD-8905-4B81-983A-CEEF2ECD00A8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FD73A52-524D-42CF-8473-5D84D3C2A34B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4B1672F8-90FD-414A-9C96-DD8ABE8F3895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C00B47A-68CC-4743-8A0D-9B22BBFF53A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DD80C57E-05DF-450C-998E-A329B5BFD310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6EBD9D0E-F2C2-44C4-ACD3-F3D8BBDD59A0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420DE41A-A895-4040-8670-C5107CF4B914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5CCAFEF-91B1-4F14-AF1F-32D0E3D37A04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1157590-C7A7-434F-9905-EAC44E063184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BC6BBDBE-95BE-4B29-8F79-482F1BE3D3BE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DCBCCD0A-D7E8-45D8-9BB9-129F513CC0CC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A042D09C-9FC8-439F-9A5A-AA2BA3912C4C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B2255F98-CC2D-4C90-9F77-348D864A3C4E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8ECEC42A-C7AD-4344-A866-CE21CE526E66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49DA97BE-33EC-4C62-8547-1BF36A561C27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7BB64FA-D1E1-459B-BAD7-11C565B6F7B4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4785433-C725-406A-AA4B-08B37A33AE73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38233F8B-9DC8-4C15-8016-17C59F179A69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5C2C5149-25EB-45D1-AB1D-9AA3D7DE68DC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9EB9C22C-A34A-463E-9FBC-45AF91950077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A4B117C-A341-458F-8D9E-2460E19A45F2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4BC59C0-9EE1-4844-9257-27314E7CAB71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3C238B5C-EA15-4BF5-BCC3-C5CF1966CC57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74B1295-52E4-436F-88AC-D440A299A15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56CDA4F-026F-4983-9614-53024CD410CB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EA7F897-1664-491C-AAE0-C23BD88302BE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92F19982-DD52-4719-9538-D559F0AF36F1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3BC73850-79C4-4AF7-A404-973494598A2F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523E4CAC-DC48-4840-AD72-F009D1C84CB0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8F3277B-4BD8-4B42-8AE3-F584E7EC9355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E1989FD6-5C4D-4E58-9258-6DC11A3EA267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4BD41E46-5F12-4AA7-AE50-73AD29CA297D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A805C2F6-75F1-452B-B5AA-D24F3EE2B061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86046E0-2509-4F5D-8E6A-3A47C90DFE72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EBCD936F-5CFE-4768-82DF-935D15FB87BD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280806FC-B61C-4E67-B8E0-13354EB748ED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48C5142-B4B2-41EF-997A-03B5B8C33D63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4EE4DE56-C701-41A1-BEDD-3F07797B5E7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CFBAB35-CAA0-43DD-BFF2-965284FA49F3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5C6990C7-EB78-4D65-855B-30F5EDF9A4FE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7F7E5AA-D0C6-44E1-B0C1-C176C8D1029A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68D9AFE4-6C99-40B7-B71A-13A493F37676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82A7FB86-B753-48BD-981D-DE7F334F432A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E41A44D-9F81-4F13-9FE5-284CAB0B806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BD72664-2108-458A-989D-7EF15FB95663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54C4038-50D9-432F-8102-10D254D73432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90690C8-73EF-4CD1-BFF4-0CC770D9C769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F0E88D0-CF24-4B6A-819E-5DEA4B30F26D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13F8B2B-C594-413E-AAF3-036576DDBFE8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4D221454-FECF-4D62-B533-3AB2D9CDE08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FDB092FE-8EF3-46F1-A63D-5301A0A0E28F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4CB85792-4FED-4820-8539-BD3414455DD2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7A2173F-1FF4-4F73-AE6B-8EF74732FD93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EB7CF32-9441-4B21-B50B-DED367A9CF28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563C75F9-EC28-47B6-B955-50A5D0E92974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FB884750-48F1-4DEF-B454-36E4B2F300C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A4AFD52D-0952-496F-8C2B-390A49004042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B292BC4-CDE9-423F-8EDC-2E4EDEC19B91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7C838819-1656-4312-996A-329662A82148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9BA525DE-4DE3-42C2-BA30-65BBE0E85C7D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B1878A-5822-4123-8095-21FBFB738696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33F3D8B-9307-4C97-8195-AD0029672020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7EBB625C-CBDB-4199-AD73-1220744D113C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B27DB179-98FE-4B0D-98A4-28656A79B592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9CD376A-5ED7-44B1-ACB1-1494DC8E1E8A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94E47E5A-15B6-40A4-96B7-FC3817A5B6EE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AC8DB510-94C7-4E16-8611-838354442669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D02AB8C8-32D1-4436-8BF2-EC6E8C1CCA4B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440C5E5B-29B3-4BBE-9A66-837907772D2C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104B2FA1-087B-4963-AC92-E4CC01F04EB4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8E882BB9-DDA1-4558-ADB0-26A7974E7A7B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59F6644B-F9F7-43B4-B4C7-9E490D383737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E827965C-C940-4A3D-90CA-1C122F4B51A1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264B8B3F-B672-4C6A-8CA1-10CF426DD1BF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3880AB2A-B57E-4105-9C7B-C9DFFF731633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E8A8FFBC-983E-46CD-8152-F4A2A271794F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13A96B58-8A02-4194-AC50-76861281BE01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2A215E92-302C-4D8C-B187-D73E4C3521C7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29D254C-EBB0-423F-857B-C0BDB939DD3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9D3B6A60-58B2-4CA5-93EF-C9557BFECA0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344E16A-7D24-42F7-9F25-65DAAF47A29B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C4C96EAE-F814-43AF-83E5-A112283C4B30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61B32142-FE96-4EB8-AFE7-FB87C199D34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5EF4CCD8-57EB-4BDE-A7D4-8ADD7120F97E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376FA06F-D414-44DE-84D7-889653AE74B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9C8315B5-8D56-46D9-9E0E-E09FC98164B6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98F08570-6760-49EF-9033-ED563FECD8FF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440965EC-641B-4A77-AB49-BB09BB91B4F1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18F851B0-D96A-4DFF-B078-C78953CE5630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73D331B6-4860-4597-B0F0-F634BAE58ECA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66BC68EC-4E6A-435B-A163-30CD11BB9510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71305960-4DD4-4679-98F5-AE21A8E12A36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A0C4E211-6362-49D8-A2F9-C29A0D495105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8F434985-76D7-475C-BEF9-AF9CF9B89F77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D01BD2A3-0561-4373-9CED-26E0378B1095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C6E47500-F880-41CF-89A3-2405FBEFBE1C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A2C91DA5-6D49-445F-A5E3-8B07975627F7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13CEC48F-BA5B-474B-82EB-576773CF4558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1876405F-5FF0-42FD-A250-CBE5FA54EA75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D5C3809-C403-4F95-AE56-042DAC1749D3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462B420F-B19D-49CF-A591-F49F6C5D4660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F6219950-B040-45D2-A7C9-F581F7DD83D1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A46EFCBE-8885-4ED9-BA3A-64511549D967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564C3878-7846-4FA4-B268-4A8933E5BE2A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F9412C03-0E0D-4601-8551-26E5A1A5F438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E13679F1-C9F9-444A-A946-AADED16FFE87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F935636D-5FBA-4912-A953-DD20F4F1C884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76189689-6D90-4506-AEC7-28A5F6CD26EE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45822545-D11F-4718-A5AD-A52CB2CE6F96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D019C35A-AAED-4E84-8C27-3A678834B2D6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8EBB6F3-1A97-41AC-BF0F-B5A6DF872450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840B2442-93A9-4657-B558-5A520A85283F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674DBE9B-2376-49CE-B1A6-A062C0F85B99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603CC36D-56AB-41F4-9DB1-B1E8305EE977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12A82B64-3C7E-489F-8AB4-EBE772B4EE89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5C8038F6-047C-4E1F-B393-B0BCE38B901E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798C958E-74AE-458A-9F26-98C1081A7C3C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1B0A15F7-98B8-4E66-B104-91540C4D26D1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C8074ED3-AE47-4937-8B99-BBEF3D7F821D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5421AEAE-D6B9-4AEF-9013-A70BBCE4EABB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AF337206-C811-442B-BFFB-356B82F1CE9E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5F35126B-2049-4709-A6BD-C59482BF250C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BA8A6C68-0877-48E2-A47E-9CCBBC0107B8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6CAC5FB9-4777-4820-9F53-EF7063928C78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FF9F0928-2842-41A3-A43A-A13E87873D2C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14BF5899-AF74-4092-A828-0CAD70304989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A8127111-D53A-4A6B-82D9-3A5B98C3634D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CD6817E7-0F1C-41C7-9A28-615F0F142C8A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7D115DBA-C786-4B00-879A-7AD061FC1972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7043EDEE-5FEE-4147-BA4F-8310E9DC68D9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EDDB03F3-0CD7-40DD-AA75-28100F366D90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86A1D96F-FF72-482A-9697-B3C606AF54A7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20D15930-D985-4EE2-A057-0003C625A2DC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46A0FC88-650E-457D-9A09-2E43468FC8A0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87CEAE75-A95A-4429-83A2-17CE7F48EB0B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3F8A27DB-634A-4F40-BDFE-55AEB856FFAB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EF2849DA-F341-43F5-B77C-EE7CA5951CDA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94BC0743-BA1B-48B9-93F0-0EF908824CD5}"/>
            </a:ext>
          </a:extLst>
        </xdr:cNvPr>
        <xdr:cNvSpPr txBox="1"/>
      </xdr:nvSpPr>
      <xdr:spPr>
        <a:xfrm>
          <a:off x="3590925" y="41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6A15649F-A2A2-4B4E-B947-EF2336D3F51A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A26D1A13-F4C5-411C-98F7-5534D26FA3B9}"/>
            </a:ext>
          </a:extLst>
        </xdr:cNvPr>
        <xdr:cNvSpPr txBox="1"/>
      </xdr:nvSpPr>
      <xdr:spPr>
        <a:xfrm>
          <a:off x="35909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22</xdr:row>
      <xdr:rowOff>171450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EF7BE625-F973-417B-94C5-1D59D11297F0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22</xdr:row>
      <xdr:rowOff>171450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92C96882-9C17-4E66-9BF1-18325F0FE741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22</xdr:row>
      <xdr:rowOff>171450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F804A09A-0162-411C-A245-A7058575A139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22</xdr:row>
      <xdr:rowOff>171450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7695C7E8-26BE-4863-A9A5-8EA68A9DCE88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6F188640-DFDC-448A-89F3-93262B47AEA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33ADE40F-B041-4539-B11C-738F3373A17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7298E20D-9EED-49EB-8EF1-DA65B44A01A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1F20A544-1129-4BDB-9751-2AA9C4A6E9E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D8E13C8F-7D62-430A-983A-B68A9A00E51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853B9CF5-FB40-4A80-9B83-9960AA84013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47838900-540F-48B4-A1D0-85C14B67B8E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56DA3658-E98E-4E22-82AC-DADDD50E314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5045799D-813D-49CA-9F3A-E2285D62D39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1A06B5E2-795A-4C2D-9168-A77E80412F5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3BD6C74E-86AD-4712-B4F2-2870BE815F8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FC4EA99A-E934-44D4-8FA9-43EF9A5017D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4107E080-8084-4FB2-9827-491A4EDE6EE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22</xdr:row>
      <xdr:rowOff>171450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D60EB5F9-198E-48DD-BF38-F6E9C2A28E6A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22</xdr:row>
      <xdr:rowOff>171450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186DD055-F026-4C80-B230-72B3A85DE3C4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22</xdr:row>
      <xdr:rowOff>171450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27EC2366-D40A-4CF3-B89C-666FBCD4F6D9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D908BE5F-C0FA-4E8A-B1E0-F361CAA41B3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DC252EFF-5508-447C-80B2-A14B9CB9A0A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C75DED4F-B8D4-4CA8-9AC2-F869FAE762D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BB93031C-18D7-4A1E-8B12-24F89A07378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4C3D50D6-0BF0-43B9-8AD3-534ECAADA7D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AC56DA06-0A08-4754-A556-BD4A7234DD6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D5BDB3B8-59BB-498E-B9FF-FD422BCFF2B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1173A2C7-C1B4-4A1B-8A56-AA1CBFA24D0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41B34F44-962F-4121-8F3C-41436D8875A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9BB91C6E-F759-4EAE-9122-1FF6AEF27C3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C9CDF635-EEBA-40C3-B80B-9E6A8E510BE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5648C5C7-4CAF-438E-9832-2F07F5369B9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F3904158-2E90-4F80-AAB6-D7428DC5E2C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4AAFCE73-C3F4-41D7-8BF5-3261C238266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BD6A7B-6D59-4441-B1A7-9E34F7AE7C4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46FC3EF-09B8-4A45-A345-608F8AD96F2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35C4683F-5AFE-4DA4-BF85-DEA526EC0C8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8F3C0D7-01B4-4507-804C-0351B09288B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7F0812AC-FD42-44CB-9F5B-B3A4EAF83A4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533400</xdr:colOff>
      <xdr:row>23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B570997B-53A4-4B20-A304-F3FBF1BFD86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22</xdr:row>
      <xdr:rowOff>171450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ADCF8FF5-DD2C-4A20-889F-0E1C54514D5B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22</xdr:row>
      <xdr:rowOff>171450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CA8E175E-BF58-443E-82FD-244C7325B685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22</xdr:row>
      <xdr:rowOff>171450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F921CB88-C6A7-4465-B802-97E90C25ED43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22</xdr:row>
      <xdr:rowOff>171450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2B1A5C12-525E-4131-8FB2-B9D1B6B9EC5A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5C0C16A1-3DD0-492E-BD49-BF85207BADC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DEE7FD11-7428-4656-B5AA-A6EC2A4CFC9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78DFDB65-1AC0-460F-82D9-67E6ADDF9DD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4B9222E8-3F11-4B13-B77A-06BB380A89B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ABE505A9-52CC-4274-8235-61AB452F121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D1E8F720-B09F-4AE1-86DC-8CE3CE77791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1381CCEB-7E88-4CE8-B947-2D7CB9473F0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556068B8-BD35-439B-B6FC-D1D148FEE35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8E87CD5B-0274-471E-80EB-A756836857E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B2312FB2-933C-4BDE-8299-3118AD12099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A7ADB9A5-47C6-4BEC-9DD1-FD34CBFEDFD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8305630C-2C48-4A6B-BC46-7C023030BCB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873CE7A1-F328-4D9A-8BEA-5D255F2E315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22</xdr:row>
      <xdr:rowOff>171450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E7C51F30-B358-43D8-8FD4-F4056DDF71D9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22</xdr:row>
      <xdr:rowOff>171450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AEADA637-2B02-48D9-AF1C-EF42DE508B45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22</xdr:row>
      <xdr:rowOff>171450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F8AC2A19-2230-47EC-B3B7-B8BD8A53A339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389DC66A-EE32-4DA1-958B-75C48B29921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6DD67846-5E38-4B98-A2BD-B93C9144DAC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3B06A1D7-9E16-4FC3-A214-D2E3DC73537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C8D12A57-C9FA-4835-AA47-0CE009681EC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8B686047-1A6B-4676-A322-CCA3BCF4A3F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5A4576A7-7200-4E7C-A7EF-DF70BC06B18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764AE0C8-1D53-4868-AC4B-A8E0BDACFE8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F3B4F56C-D7A7-456D-B7C9-4862BA2E203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248D3B9F-BA12-4528-940E-0D42D65EB63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66695D25-A210-416E-AB58-C33B09B3CF8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25489334-460C-4E9A-BD36-18E3018DBED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CC203B16-D98C-4C86-A3FB-722A4EB356D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82006970-272D-4EA9-8AF8-A8ADFF2F20A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ED4BABD5-439D-48E4-ACAA-73AD515E685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1C7A3C91-23D7-4317-A6FE-D62285F8281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523BC4E-91F6-4E6E-A639-AC7F37BE3A9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122EB348-6654-4883-9418-E4FDA74D55B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B68E088B-9881-4CC8-B3A4-A278A1DC519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5756FF6B-BE91-485D-A546-0F388F0985E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533400</xdr:colOff>
      <xdr:row>23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6D82B66-D963-43D9-A88D-5B2006E3441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22</xdr:row>
      <xdr:rowOff>171450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90D7D83-C137-497E-BD45-5E343C1E3B18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22</xdr:row>
      <xdr:rowOff>171450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A5ADB6C3-1A09-4267-814A-B79E5254FFD5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22</xdr:row>
      <xdr:rowOff>171450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C20F2D72-9857-407B-9AFB-1A94B4E2E603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22</xdr:row>
      <xdr:rowOff>171450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7422BEA6-3C51-4571-AE3F-63335A8957C5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919E40A8-BF29-44C5-9B49-B6E2973750F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FFD17397-E972-4100-A24E-29113CCD82E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9A7E9CDB-F999-4940-855C-2E4F3A330C8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BD56A28B-4030-4D88-A537-FC49109967E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10B9DA85-3475-4C10-9B15-95074E0F35A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DFAF05E0-CFB7-461B-98C6-C5F5C927FFB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4D305330-724B-4AED-82C1-A6370C4F893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E0D33CFF-53AF-4F6A-93BB-738CB80153B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FD735D52-20D4-4EDD-91DF-FED8DAF89BF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7962390F-73A2-43BC-A834-565E07282D0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ABA06F14-44BD-47CC-903E-7C7ACB2B037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D43D5936-0718-4597-A1D2-B153D9FFCFF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25C6748B-FF07-4A6E-AEBB-D8D61258BC3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22</xdr:row>
      <xdr:rowOff>171450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7CB140B1-7DD4-40FF-AF52-A7129818E007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22</xdr:row>
      <xdr:rowOff>171450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E6325662-5143-4CF9-ACCC-540D05CFE7B1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22</xdr:row>
      <xdr:rowOff>171450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8DC5D57C-9D53-4C6B-B897-2BEF59970834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B8109EB1-E713-4372-9281-68FC92E62E1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9D26EAD1-3DC5-4D97-9562-1CCEC0A0368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4B44E68E-DDD4-46E3-9F36-11C6A586732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74659B0D-D4A2-4C02-86DA-3D7AD85DC54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332D140A-00EA-4A0C-A870-2A321A5F0B9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154AB64-3003-4202-9439-21CA91C38B1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37AD6592-0D2A-4D55-AD27-46FBC977A2E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E858B10B-0038-46F8-A319-C5F3E95670F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9259A166-2792-4259-BE00-BB9FA1A9569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BDE88805-0524-4032-A10B-9CDC765C61B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DC7563B1-0FCD-4FDE-9B19-817D9C1A39D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E9546DED-C611-4791-A0FD-1A80611C498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A9EF020E-0E29-4D26-8491-C650BE6DFA0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AFA62F16-9026-461B-AB83-72130D59D74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DD09CF5D-A58D-405E-8EC8-FAD251EC173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5EA91126-5201-410C-99AF-215C03C65E3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99CC0076-D944-4F02-9AE1-41FA9A6A22A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B066B933-9B60-449F-8A66-A3A62CF1F2D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12141773-2623-4407-9D7C-7ECAF3CF1E5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20</xdr:col>
      <xdr:colOff>533400</xdr:colOff>
      <xdr:row>23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89C5FD28-AFC7-47F4-8799-40642A255CC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22</xdr:row>
      <xdr:rowOff>171450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6C83FA66-CA51-4371-9B58-8021C335C09D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22</xdr:row>
      <xdr:rowOff>171450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D7F4DEB4-28FA-464D-A6EE-FD45261BE73A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22</xdr:row>
      <xdr:rowOff>171450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B30F906B-54FB-41AE-BB3D-D473E0773791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22</xdr:row>
      <xdr:rowOff>171450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A4C513FF-688D-4A09-9631-E2CFC9C7BB0F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36766BA2-94DF-4BBB-B7BB-44B53654A76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A0F4B6F8-5244-4BBF-9662-0B018A0C782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D92753B2-0000-4118-B08B-9E8146AC7A7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5E949D9F-F24D-48ED-AF0D-230D140A9E8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3BA7C963-18B5-4FFE-AFE0-1985F7B6083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4CBACF63-D123-4BC8-9BD9-C3AD6FC06DB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46707125-C66F-4B30-B7F9-8C4CC4BDCDB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58BB97B8-D594-47A3-98D6-9E05C865018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E2D40650-1134-4710-96A2-11585A43F0D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47648952-CB93-41A2-961B-A044D1E1E21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E41793EE-AD03-4F84-8DF3-A6004A2AE33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79DC3E90-DD85-472B-BAE9-8E257A8C886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ECAA92F4-3C7C-4F08-86A8-507EDD9DB5A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22</xdr:row>
      <xdr:rowOff>171450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182CE209-E2B7-42E0-B4A9-FD86069C42E9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22</xdr:row>
      <xdr:rowOff>171450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D3A97C22-2E18-434D-9159-7C6F7AE5E55E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22</xdr:row>
      <xdr:rowOff>171450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D3E95AA0-1D00-44A4-903C-D34450932C04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3710C1BD-1CF9-4080-9434-6AAA9DC6BC6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36951F14-286E-487A-998D-300E5E613F8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F3FCACA0-A4C1-4FB1-87EC-09F40390542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C73837AB-BCA6-477A-AD39-94BC3D1B95A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189BA7B8-AD01-43C9-94DE-46008D6C6FD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906B2D6A-2D99-47E0-9AC3-AE4569D664B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686A28B1-1E9E-415E-97CB-95D2922D1C7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415FABF1-7A6B-4F7E-95AE-EC272071F2D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4454D631-D946-48D4-8672-C532B88EDD7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96559101-43DE-43D0-9B44-9148D712F04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3332AF70-80C4-4B90-8B0C-A5F21487E87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C98555D-D4FA-4D81-9786-EC6E4D6D491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7C00A0B6-CF0A-4FFC-B384-2BCFDBB84A9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5B95EDB4-6731-446B-8C4A-1F6368230AA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D7DCB61E-4628-4439-899B-281B7192355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EB3B2C17-3105-4CDB-80C1-BB443002DD0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694FB36A-E4B2-427D-9FB4-BD2F811187C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5D320446-C827-4479-BAE5-01B8B0FD6ED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CAAA5DB7-8D88-402A-934A-1A526337A50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533400</xdr:colOff>
      <xdr:row>23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A8560956-49FA-4AC4-9732-3CE8CCC90FF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22</xdr:row>
      <xdr:rowOff>171450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3FCE47E8-891B-4D7D-85F6-E3F7AB122867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22</xdr:row>
      <xdr:rowOff>171450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FC962586-CD5F-41E9-8C4E-A3E24431D0ED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22</xdr:row>
      <xdr:rowOff>171450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7A8D9DF-F3F6-4D88-ACB5-489335CCFF93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22</xdr:row>
      <xdr:rowOff>171450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FAEE5891-1EB7-4B2C-A77D-0DAB42F63824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6464F3CC-E7E3-4AEF-AE85-855E289FD93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8ED4AFA2-7D76-4C85-B017-ABF405DC30A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2BC79478-C8B4-4760-AE0F-4DDA3618BED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9065EDC7-7AF7-4AD1-BFA0-D8BFFA29C48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C0C969C9-1796-4743-B67C-EB9D53B1758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69A37D71-E715-40D6-B924-F9E4186ADB2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8D66933B-DC39-4C6D-A204-8C86913F88E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3D4CBE24-1C12-4DD0-AA17-EC204FC1A05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7A4B8A80-051F-476D-837A-9C3CB7CBBCA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D7D5D574-06D2-47E1-90C7-F9761FF5C6A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BE215309-B7BA-403B-BD68-E7E5D91B689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60DF5DF4-C295-401C-9EF7-2509F66E91D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495D2C4-7B1C-41EC-A454-B5193183F48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22</xdr:row>
      <xdr:rowOff>171450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DD42E19-118F-4459-B346-C9B132F38ABB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22</xdr:row>
      <xdr:rowOff>171450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79A7665F-0C91-44D9-BB2D-AA14409E823A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22</xdr:row>
      <xdr:rowOff>171450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F949499-BD34-423E-89AA-EF78AD37F203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D22004A9-BD01-4C6F-BB09-4135A1FCDE5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A0540EE0-9DCD-4CA8-B2F4-EE50D015190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B42281F4-FD6A-4D81-933D-E77CEA600EA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53CA4B12-3D74-4BF2-850F-40FEB5B1CFF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920BF654-396D-43C2-B034-6CD8904821E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10C89140-E14A-4873-9F97-D0A68A4C0DA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A959FA76-2157-4076-BC63-374FF0C830D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1101DB06-6C98-4C90-9795-A3A2B999B65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F5F51C63-9A92-4F6A-B19F-98B8500E865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FD1AA2E-8B67-4916-A980-E4EA095C2C3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C71FE93D-7832-4CAD-98FE-EBFF02F261A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96AEDBD4-B968-42DD-8317-CB98BA521B2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5A204D73-D8AA-4A71-B205-15367BD07CD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4FA51956-A1BA-4C75-88AB-A1F7A2F499C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DDDA77DD-2E78-45B4-A1C3-F001D7F7F60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772980C0-1832-42D0-ABA9-516EC52E3ED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5B335C48-5BB6-43EC-8EA1-8CE90280A76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CA6BC340-5792-4906-BFF5-0F7A9620EE7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A0A8AA0B-431F-4ED4-A742-F5DC528AFE1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24</xdr:col>
      <xdr:colOff>533400</xdr:colOff>
      <xdr:row>23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A85A4B23-C92D-431E-A2D1-D8BF2BC7DE8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22</xdr:row>
      <xdr:rowOff>171450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5CFDA452-19F8-417A-9FD1-6A30C6BD7C5C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22</xdr:row>
      <xdr:rowOff>171450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799D2577-E004-48C1-857A-580A4B4FFC0D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22</xdr:row>
      <xdr:rowOff>171450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E054515D-BC44-4F1B-9011-3CA2D9D231F2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22</xdr:row>
      <xdr:rowOff>171450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787778A5-A56F-44B6-8DFD-C44D8BC22BC4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79267E98-0608-41F3-8237-2C7F0F4A257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1676D93A-4049-4111-B883-D279DE62EDA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790CF9B7-0180-499B-87E0-4E3878D7CB9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15A83304-22C2-47FB-ABB5-690132E9D77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79B75D74-F763-42DD-BFBB-E605B855744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B19378CE-90E9-4EF6-9361-241B7E4FF6F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41A3A006-FE9F-46FB-85C1-793039C159B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F84116C1-090C-4A16-BA05-734FA4C0CD2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37C1419F-73E2-45CC-89FF-827570508F6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8585DCC1-F2AA-4049-8774-3AFCF18D49F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946F218-AE29-4108-9782-A2B7AFB9D28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F8DFB075-A14E-40E7-B83C-7FDDA1CD946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8ABE8720-8B11-4F05-90DB-11498BBF673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22</xdr:row>
      <xdr:rowOff>171450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129231B6-2B87-4B5A-8CC6-675CC063FC87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22</xdr:row>
      <xdr:rowOff>171450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B9EDAA8D-91E9-4CEB-B878-B1FA2F840822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22</xdr:row>
      <xdr:rowOff>171450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2A58C87C-9871-44B2-8864-F267D10E2A98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8F0A0A79-0FEB-4F90-A627-142514E1141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F850C5A2-E869-4473-824E-B88537FAF7E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3678A4D3-F128-4E06-B5C6-5A5DA0A050BC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1F04AC8D-0E71-4280-A48F-7E66FBEE088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7440EF3F-6659-4D59-A90A-5AA94EC2B45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82234376-D81C-4A2C-8C34-325B4BFF2D8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C500BB28-7490-430B-AE4A-6633B3CABCB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CE15C834-3AC0-4342-92D1-F7BC89CFEC5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12B6F038-26CF-45FE-977B-148300EF6DA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E26BA6F-9C5D-4286-897F-6DF6394A116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CE37C638-9731-4A1A-9923-8724EAB7D17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F62F7498-734B-4086-B2C7-FE244864218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8D538710-21C1-4CED-9805-6ACD152E9DE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FFCD361B-BD9B-4021-904A-AD94F433C25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86D4F623-E6BD-4DCF-B1A1-EB0A89E82CC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5092FE2F-CA41-4DA7-92FC-7C6A6DAFB6A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652552C-3FD6-40B4-94F2-3D4F2A705FB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BDB43EF9-C32A-40A7-BCCB-754F0E4F00C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7DC3CD36-8D14-45D8-8818-2B8EA2BBFEA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27</xdr:col>
      <xdr:colOff>533400</xdr:colOff>
      <xdr:row>23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78D765A7-AA19-4584-B0A1-AE35971E924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22</xdr:row>
      <xdr:rowOff>171450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E9B9DE6E-B0BD-4F9A-9F1C-0EF15A3157E0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22</xdr:row>
      <xdr:rowOff>171450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F1B94CFB-5512-4906-9CEB-27ACB4AB1157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22</xdr:row>
      <xdr:rowOff>171450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32CA7381-CC03-4204-8875-2011B2344326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22</xdr:row>
      <xdr:rowOff>171450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BC7C130A-9381-4EF1-BCA1-82463767D021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8736AAC-8BB3-432C-9C6B-6C11AFFFDF6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303AECA3-2717-41D6-BBEA-5AF1D898909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24399DC8-B8FA-4235-A517-87A882396AA2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90696419-F9C6-4420-A9CB-44E5AB1A695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C38DF2CF-3C2D-4AAB-B90C-0CEEF3063C9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C538E570-452D-4268-A010-2CB0B496475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7FA8D723-399F-4977-B496-630B98EC7C7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5454A518-1244-4A0A-AA3F-085F61B402CE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2599AAF-4C3C-4F82-8F85-87689E2ED7F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35B34BF3-A5E7-4DAC-A614-13EE786C2D5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B838C7E-55DB-4161-81D5-51E4DA4D719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A841DA0B-AB9A-4B1B-9136-E4E5EA56828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58615D49-C7F5-4639-8086-F6C27821A5B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22</xdr:row>
      <xdr:rowOff>171450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26714F55-F276-42F6-A464-333269F29C03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22</xdr:row>
      <xdr:rowOff>171450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E63C8789-1B46-46DF-9B1A-22E0B76AC743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22</xdr:row>
      <xdr:rowOff>171450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BCB4756C-46BE-4F44-AB1C-8CB8CD0C376E}"/>
            </a:ext>
          </a:extLst>
        </xdr:cNvPr>
        <xdr:cNvSpPr txBox="1"/>
      </xdr:nvSpPr>
      <xdr:spPr>
        <a:xfrm>
          <a:off x="3590925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DE11FC92-8CF4-4B86-BE51-F39D3340B9C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8137F30C-A1CB-4F99-A585-0BC602E83E49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2CD89EB1-0800-4C95-B2A8-F0877F786A8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C675A541-B648-48FD-B8FA-79595B46E5EA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B4A6F61E-44F5-4883-9E35-671616204658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37D3E7B2-E8CE-4D2E-901F-9BD84C63737F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1B34EBFC-7E4F-4AF0-BF1B-57BF3C9ADA0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8C1623F-EEDE-4B2E-A3E8-B9616963193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6CCB9499-726D-49FC-975C-EF9D3F2D90D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EF33B3AD-9933-4807-AB86-02D8F4F712A5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AB3BE6BB-4CA1-4EA8-B358-F3A185AF3B5B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9E789815-43A6-4C5D-BF35-C21F315DB89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C1A20473-4B66-4092-9D29-A202B029BC60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28334A75-6007-4948-9523-2F5317FF2477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3E378D75-75EF-4392-96F9-2D6F1FF8DEA6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6B46FDAD-54BF-4008-A1D5-9D49BF4AB141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FA05A17A-932B-4EB7-BE0F-52FBC8BE3EC3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7BBA83C7-3702-47FB-AB68-FC3649C8048D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80EFB437-DA16-4217-A4FA-161F6F91AF1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30</xdr:col>
      <xdr:colOff>533400</xdr:colOff>
      <xdr:row>23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57F715-86A1-4713-B452-AF2E64FF58F4}"/>
            </a:ext>
          </a:extLst>
        </xdr:cNvPr>
        <xdr:cNvSpPr txBox="1"/>
      </xdr:nvSpPr>
      <xdr:spPr>
        <a:xfrm>
          <a:off x="3590925" y="619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389DCA67-2399-482D-B171-22BB4152F5F5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DE6092F2-246B-409D-9543-4D634C17C072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8444876B-85AF-4DE9-8C6A-EEF436BFEC7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E8F7AA47-FB08-4FFD-9873-A293A4482EF3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EF26E0D2-2F1E-4D8A-B549-C2C975160C72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44A56563-7B15-4D8E-A646-7F8785FC4956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F1F1422D-5EE3-4D48-B308-A70010BF9E95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65DA29F-D745-475F-94E0-1EC6DFFD535D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8A72FF1F-39F7-48E0-8323-3189637243E5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7D1232FD-0585-46FF-BA08-288BE904C9F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17A1731B-23F4-4A80-A8F1-DC5D18E897C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28A48D58-D6FB-481C-BD36-14A474B50E11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3638C993-2BBE-4D68-A875-DEAAA8B8A039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A375E9DD-F743-4C17-89D0-5940D45541EB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70E369DB-1893-423B-B8D3-0D6A55AAA03E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A4ABF0D9-F272-44C8-B8DF-836F821CD81E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2CF3F2C5-172D-4C1D-9CE1-53877ABA44AD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92F15288-3B9A-4D4A-B73C-4B0343F6DFE5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19A4AFC1-47C0-4083-88E2-E63C3DFA383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4BE8313F-74C2-4988-8099-BF702A2D9094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44D44649-9C7D-4D4B-B1E1-36F504577270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4C2C4D8C-E9CB-4776-9D04-4D37F6C875C0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6172431-22AD-4D08-BAD7-D090C33ADF23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D7CB3A20-0CEE-4323-9234-541FB16DB974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6887F39C-E4AA-486F-B076-CA34B4723A8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846D2B00-1E6A-4034-A24F-8F827367AF89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B1196A3B-A40B-434C-ABBD-6EBA052D0F3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1689BB39-9A70-43A5-B442-8721E72C2A47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77191DA5-4EAA-42C5-97D3-10684698B92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A9EA83B1-3F39-41DA-B7B6-29FB7A16498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7BF16FD6-8244-4F9A-9E6E-80443308C09E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FEDA363A-F75F-44E1-A111-259699D159D7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C2D8EC43-5693-45E2-B570-6F599251E5F7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8744DACE-58F1-4486-BBD1-1E542DA00177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2186F738-6A16-47B5-8909-7E5FAE68E31B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0A84E1E-7780-4E39-B826-97999C5C9BEE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5C1E0C49-A15F-4E68-A1A6-FCAAD62D7E7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9444996A-06F7-4A51-ABAC-E5E3C82A28E6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E46991E3-8D76-4980-ABFA-34C7BB2E22C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378DFD95-4FB2-4BB9-A4F5-02A1CC0A50DE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435EFF31-F995-4E50-AD77-AACCD76BC3B6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1F408ECB-6331-4475-88B3-A2E999554973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816B646D-D457-4981-AC00-8CFAB4162B20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B27004C7-9A8D-45CC-A3CD-27476DB24D64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AB8BC9C7-F3CA-4F6A-8E09-308507B20D22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6F2240BF-FE28-4548-BD81-00A4B9C86FE4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70937389-65F7-4CF3-B283-AB5B50B0124C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4EF1F2C2-B6B5-4938-A8C9-00E5E4E3BA2D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C7216F3D-596F-48AB-AA22-7E36F400FC0C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110B9D25-B114-4C21-A9D1-8D0C854B2C8A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24C06ECE-A58A-4BE2-8713-63B645E7A585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7090F3BC-7FF6-4621-BA52-9A80CEA01332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9678ECF0-1E61-4495-8A07-D7C49B581D8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D0C0A81-2C39-41E4-9645-445B5F0D85A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8EB55535-2242-4E35-BB67-A88104EEA64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C5915883-BB41-4B55-8FF7-D9EACF95E01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C0A12C80-BBAB-4FC6-A263-E76384BC64A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53D625C0-FE51-4546-A34E-EC241CEFCF03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9E4FAF27-E062-45EB-868A-956242D894D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30B9F4BF-7972-41A0-BF2A-C757CC2DFF9B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7B92FA01-A56B-423C-8E8F-906729EE664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AB97CF26-B5BB-414F-A96F-403051B41C24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CFEEB637-F476-44BA-AB4D-576379F7C1E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141D00BD-0311-4D40-9D01-13FCC9C25874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8D6EE85F-EEC5-4E78-903F-2FAB086E13B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684F6CD-5024-417F-8531-6C40084E47C9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6BE22A12-EA76-41B6-8BFC-00712578866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FB0BA255-2846-4DA8-A651-00EB1E1EC9F0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819E2E1E-1CD9-47B6-99B4-8D8F5F8D3D09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3F571697-9635-4CF9-939B-890D071B717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37C35A65-ECB3-40FD-B02A-55BD6CADFB5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3AAFB366-1F61-49FA-97F1-5237EFEF206D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7AEC138A-CD8E-413D-8877-894ADA7E7D2C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19A8B736-33EE-4815-B5C4-9D2ECEA8AED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3B10213C-A7A8-42EA-AF5F-DB8A8429ADA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E95D7FDB-4B11-4204-B30C-D90A4519C72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69A7FD2E-2469-47D6-9957-12FD16AD2D3E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30A92A35-687C-4D91-9F6C-B3CC051A2D5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EC73126D-8032-4E86-A253-3F5ACE543BF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437B5897-A67E-4E33-8A2E-618FC339393C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B8BB820F-9B2A-45C5-86AD-AC7ECA862A00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86C57AA4-116A-43FF-8147-E792C982479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2158DF8A-2C8F-4FF5-81CA-3B546BD3CBA5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A1DBA2D0-1E10-4C2D-BCF1-7998DEEDABD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22FE810C-C7D8-410E-B916-2BAAAB111D3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7785ADD8-662E-4B70-8B68-8039A85CF0B4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365E24AF-DDC0-49D0-A60A-D8A91F547C8B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95A12A93-DA4E-499E-9767-DB80997AE103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D862190B-2355-489E-8351-A822E5C876BC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D30EC698-D814-4EA2-ACE5-22CAB1214352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C40FFCCB-061C-495F-A5F5-285E8BC8EEA7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E5468E93-D4AA-4381-BD16-4E4F8CF74291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214E917E-07AA-4024-8D06-6B0120135965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9D4FA397-759F-4228-B444-A3C6A26C390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6D751025-3AB8-4FEC-9F0D-E33AFB886FD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837291F-1F9A-4F27-B594-B9AF21FF10A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ACFF0BA4-1A27-4D3D-A5CA-D948E874CB8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E3C23A22-BAB9-4FDB-A650-D27BED6C45D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60675733-D1B9-4133-84A1-43D0B1F9CB2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7431C2B6-640A-465C-848B-FEB2DC87FE46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7288058B-55EE-4EFE-9F9E-BE0DBC72179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9AA6C1FF-76F9-4198-81BA-7F8CEDA3C69B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4F4FB496-0BDC-4FD9-BB44-62ED81C83044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ECD92BFA-7090-48CE-A209-1FAD958B46E2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4A793F8F-F70E-44F3-BF31-CE9B738B7AFB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72F33272-EBA2-42C6-A3B7-82933364F29C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8C985643-24FC-4C5B-9D85-35BEFCC25972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607E136F-6982-4C9A-A4C4-F698BFB3B6B5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81BC1D1A-C28D-4574-B316-407AB20DE285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CD2CC3AB-99D3-4E22-8D47-4B8D4E3C664C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B5FD7114-8E38-4333-B85F-586821F064A0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E6BB0593-6A8E-4F56-A332-14572695B3D6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6F8C5A0D-15E2-439A-AAB3-75F1176F4306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8F4DEAEB-6662-449D-95E3-85ED42A60369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9636A3D9-8775-49CB-B285-598FA352F062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7890B4C1-35BE-4603-9635-84D0B017BBE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C1069B34-E1C5-4846-9931-B4F77EDA7AB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B5FED8A6-8781-4B21-887D-4692E45E2DDD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4BA77E03-34B8-41E1-8B40-EF200FA40BAA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3F4AE5AE-6D53-4D36-95D0-C4762FED7E6D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45BFA797-E86C-4710-A947-2D386E372386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968E67C1-CF29-4D6F-8EA1-2B44B7FE862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4595785D-513C-474A-9D20-47292B81724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C608426-DF30-41C2-82DC-339CE1C444E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42E179B0-1301-4AC8-8547-660C2BA05E4B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7968C2E7-A902-4A21-A74F-060EC1BD040C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2CEA0EC5-FF82-41A1-9D3B-344C424B11FA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4599EAE5-E0A6-42C2-9354-21DCA7C938B7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904F0E6-53F5-4A06-A85E-6CA3F7E1A44A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DA055249-80C5-477A-A88D-D2735883C22C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FA46BB4F-9AED-4D31-B52D-D6036FED618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7C22E9FA-3E81-4F49-B446-E50A7E5AF124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88330B5-C978-41BF-8581-3BAC391CA43D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21E147AB-32C0-43E4-927D-7AB9A495AD7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341C39FB-4951-4C4D-96A1-DA885A5D044F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30D9AF0C-9480-479D-BB57-C395027F1B28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89040169-C11E-4B54-948D-7BEAF667AB7A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DF2357B5-5C33-41A3-97EE-C6CE90DFB3EA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192C58E1-3796-4CC4-BEBD-FACE008B2B9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8E9CF7B1-0935-46A1-9D87-6722D77C1D2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B80A52BA-5884-42DF-8EFA-088F0BDD91AD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25F333DC-EBD7-4C92-84C4-A170DDE5D10E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3FD551B6-019A-42EC-9BA9-618D0D5A23E2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5C95EB49-8A18-4E86-A8B7-1965F4A04024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E99DF0E2-67A0-4B53-B4EC-AAA9191F33CD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5BC2CDA6-D428-4B89-A12B-0B432705D02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546ED760-6552-41AC-9A63-95B40481353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568DE3EE-1E45-4EFA-871E-3461326AB31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3A5C4C69-67CD-46FD-B9BB-6191D949E58B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10A30986-7ACD-4E2C-9F0C-DA5756A8478F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EAECB572-E3B1-4357-ABC7-1E3F85838AFC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F253EE41-1AD7-4786-B11D-B840B4724A1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5F974D44-58D7-48D6-8878-6F30C546132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131879AF-96A9-4EF6-A659-CC88F1C874B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6D89A6DD-6A3C-44F0-97BB-67A24D4E769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9A12B06C-2A56-4790-838F-E637172A641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30291080-0336-4DA6-8B10-0E6A3D31A3E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6EF8BEA9-0BBD-494F-8890-782EB7508D73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9EFAE9F1-C89D-4CF3-8AF3-4AFE94AA0B5C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BB31D29D-9440-457D-9814-96A3503E591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D3F8D439-FF39-413E-B832-F19944D89C42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415C2A1C-9EEB-4400-AD20-8446921C98C5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73BD1F1D-2FD5-4878-ACA0-EBD233C27B3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7FF7ED7B-3837-4F3A-926D-2E2F9FFF368D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2D0D1287-F55A-4EAC-B77A-8972FAF33D1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BCE1D92A-D0A7-4108-8F54-C3121F744ADA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EA8BF4D6-6E3F-4CFB-A98D-A17CB3EC1C01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668C0BC3-1936-4FC1-ADF0-8037A201F32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E7A43E50-1B23-4ED8-A696-B91FDC27B2DE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3900B171-5C2B-4099-8495-B05FDF195F1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7BA55FAC-28FA-4186-99FD-8F9E76EC67A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7732B1B7-272B-4534-84C9-E909EBAEF04E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403DCD88-4B01-4564-B45E-4F2EACC1079B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C28FAD98-A8C3-498B-9138-6CE892CD0317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322B331C-C42A-45B9-AEDC-DAF479B6ADC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279D31D8-520E-4A34-8126-56E695B903B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3F8100C9-4101-40D1-B9CF-74300B377A5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61C6A055-FAED-473E-9B1D-F3AE27E6D3EC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140430EF-837D-4EA1-AAC0-645E460FE0BA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74E6DD35-19E5-485D-AA92-1D637521A936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16D5A733-19E3-4BCC-B997-6B49AEA3AB31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83A41C13-C551-4D8A-AA90-2F7566FEBA14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FF385657-040C-499E-8D49-B2EC7D54DF57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2A4607F4-1721-4F20-A707-E0A3F6EB64D0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20F83627-B98B-4EDB-A11E-1B2D6B9533A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BD73B315-62E4-4A22-BB30-692CCC5F82A4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3595B472-E01A-4796-B02B-A6498EE3A572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5B625CD4-8BE7-4C06-8A1E-B5310092D00D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FE2B5AF0-ECB5-4B8A-97BF-87AB85EBA87D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40F5117-486E-467B-8599-AF025CF41B40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C9496577-51DA-467D-BF7A-2D2FE0DC17C6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C3346873-3D83-40DB-A09C-E45F3547AF5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C812FCCC-49D2-4655-92C1-F955C035B09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30FC8094-49EA-44D5-92AB-97A9DEC1F75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702AD5E4-FED4-4EAE-8175-AF7483DE735C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580490D6-BF09-46AA-9510-97EAB3B24AF9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36E4237D-1A67-4975-AB48-0E23467D81C7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D31A9FB3-F3F4-4383-9CC5-72D84A21E98B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79A8663A-9A8B-422E-9746-6DFCECF5C8E6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6BC17347-9095-4E5E-B5F6-67AB17E40C82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C6CF8DA8-E217-43F5-BF1D-148ED00638C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26F08142-2F18-482F-9E83-C0D4735D06A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1B73D672-41AF-4E63-B869-8E50CFD8ABD5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F1BF102C-A1BD-44F3-965B-BCC23B4450A6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C57E2643-0A03-4F7B-8F4C-037E291263BD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501C28E8-AE15-4595-B4A7-72A74A0DE0F5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91138560-746B-4799-98D7-55598111A5B5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47716B7F-3346-47B4-9F75-7BBA3943599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C38C495A-B670-49AF-B6D3-38A23408E1D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D663D461-2191-4E37-9D0D-7AF0AD9FAA84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7EFB2F3B-8F38-42C6-8E30-3E926C7C235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2540BE6-BE77-4773-8080-86C671FFA39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B83ED6F1-547F-4792-B9AF-DFF1A9B74839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9B1E72DF-A494-4F23-9749-F263BB4F7D45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BDC5F985-7A06-4B45-81A0-544D8A53EFD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E01790C2-C168-4081-9F3F-170BD77F2217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815E63A6-0DBB-4522-B0F4-3A78CBF2097B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4A795A84-8CE6-4A01-B89D-02F9D6A4B8D2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18D0347F-4646-4B7F-A1E3-D60A621DD71C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C596E041-E31A-4BBF-9312-1FC8F868DE1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C8AC5CD4-CDBD-41B2-906C-395D5C9042A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F746D26B-E758-45A9-9566-4CA071ED407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DED90710-7E10-4F7E-A299-3B5227E75DF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98C21FFE-76EF-4812-B0CF-3F55EF221FF4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AA650720-7A89-4237-897B-B5722D48ED1F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6529D723-78CC-44D9-AE08-BCF705034B7F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639B45AB-C584-4ED5-BABF-E3E96EFAA2A1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FC0B5120-E3AA-422B-B1F8-3D5A6AF20583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9D399531-EA1F-4FF9-AACC-A1AE819FA681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2EC20260-975B-4979-8E7E-27421F360EEE}"/>
            </a:ext>
          </a:extLst>
        </xdr:cNvPr>
        <xdr:cNvSpPr txBox="1"/>
      </xdr:nvSpPr>
      <xdr:spPr>
        <a:xfrm>
          <a:off x="359092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7B6EEC43-9F2F-474F-A8B0-6120E7AABAD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310A17B9-C188-4F5E-9E8F-64BC367D1376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53A4791C-A75C-4562-82D9-58A628EB802C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2521E5D2-7D02-4A69-AAE5-1A771FCA4CF4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13A259DB-2298-4AC7-ABC6-648B779D1CD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F9AFE564-9A4A-4DD3-BC49-CC3F290251A2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B1EA0A1A-081E-4BF8-9895-CD484EA9F0B0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6D1D0BAF-95DE-4C81-9F38-71247E7B5DA1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61A84DAB-4230-424A-9DBB-88A454F9B082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D27EDA11-2C13-4165-9AF0-4B67E2AC9EC9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6413CC86-941B-465D-9734-6BAE946A2D90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F15EA145-CBC8-48E9-BACA-021BE13AB3CC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1BB9F4D7-5D24-40DF-98D2-F695F6FA8BBC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B6324968-8782-46A6-A180-83023E45C20C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E42E2865-9D81-4902-A82A-E739E011FB53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E878C2E3-330C-4C60-920C-DE7B77C5509E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B80B6677-906D-43C0-8448-200E599DC2F8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A5C997D5-EB69-4D22-954D-13A0A0075A52}"/>
            </a:ext>
          </a:extLst>
        </xdr:cNvPr>
        <xdr:cNvSpPr txBox="1"/>
      </xdr:nvSpPr>
      <xdr:spPr>
        <a:xfrm>
          <a:off x="359092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19FE576-8224-4733-9353-F9E56451BAC7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CCA5E1C3-7CE9-445A-AC2C-77AE1DB0AD06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B7DDA4D3-1EF2-41C5-ADC5-67B3EDD4C315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CFD7183D-31EE-47AF-A77C-F957EF5E6EC9}"/>
            </a:ext>
          </a:extLst>
        </xdr:cNvPr>
        <xdr:cNvSpPr txBox="1"/>
      </xdr:nvSpPr>
      <xdr:spPr>
        <a:xfrm>
          <a:off x="359092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1</xdr:row>
      <xdr:rowOff>171450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503AAC-F510-4176-86C6-7B68CF6FE462}"/>
            </a:ext>
          </a:extLst>
        </xdr:cNvPr>
        <xdr:cNvSpPr txBox="1"/>
      </xdr:nvSpPr>
      <xdr:spPr>
        <a:xfrm>
          <a:off x="3590925" y="44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E71A23F-2871-4EEC-9F05-58504BC13974}"/>
            </a:ext>
          </a:extLst>
        </xdr:cNvPr>
        <xdr:cNvSpPr txBox="1"/>
      </xdr:nvSpPr>
      <xdr:spPr>
        <a:xfrm>
          <a:off x="3590925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BBD0026-38BB-4C40-ADF8-D509B0261C3D}"/>
            </a:ext>
          </a:extLst>
        </xdr:cNvPr>
        <xdr:cNvSpPr txBox="1"/>
      </xdr:nvSpPr>
      <xdr:spPr>
        <a:xfrm>
          <a:off x="3590925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D32F5FC-140F-43DD-BE93-E83FC873326C}"/>
            </a:ext>
          </a:extLst>
        </xdr:cNvPr>
        <xdr:cNvSpPr txBox="1"/>
      </xdr:nvSpPr>
      <xdr:spPr>
        <a:xfrm>
          <a:off x="3590925" y="127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D172FD6-3A0C-4B31-817F-56E1F2FAA2F5}"/>
            </a:ext>
          </a:extLst>
        </xdr:cNvPr>
        <xdr:cNvSpPr txBox="1"/>
      </xdr:nvSpPr>
      <xdr:spPr>
        <a:xfrm>
          <a:off x="35909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CECEB44-465E-47AE-809B-36926D0C279C}"/>
            </a:ext>
          </a:extLst>
        </xdr:cNvPr>
        <xdr:cNvSpPr txBox="1"/>
      </xdr:nvSpPr>
      <xdr:spPr>
        <a:xfrm>
          <a:off x="35909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1F417C4-86B7-4AC1-8206-3B3ADA62A485}"/>
            </a:ext>
          </a:extLst>
        </xdr:cNvPr>
        <xdr:cNvSpPr txBox="1"/>
      </xdr:nvSpPr>
      <xdr:spPr>
        <a:xfrm>
          <a:off x="35909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266A564-DD3D-4F0A-87F0-AEBB18273680}"/>
            </a:ext>
          </a:extLst>
        </xdr:cNvPr>
        <xdr:cNvSpPr txBox="1"/>
      </xdr:nvSpPr>
      <xdr:spPr>
        <a:xfrm>
          <a:off x="3590925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8648FEE-C2E5-469B-BCF7-31848ABEAE9F}"/>
            </a:ext>
          </a:extLst>
        </xdr:cNvPr>
        <xdr:cNvSpPr txBox="1"/>
      </xdr:nvSpPr>
      <xdr:spPr>
        <a:xfrm>
          <a:off x="3590925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E72DF51-64F5-4574-8FE2-1A68DE5063CD}"/>
            </a:ext>
          </a:extLst>
        </xdr:cNvPr>
        <xdr:cNvSpPr txBox="1"/>
      </xdr:nvSpPr>
      <xdr:spPr>
        <a:xfrm>
          <a:off x="3590925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3604847-B51D-4D7C-9B0F-6D6D74D3115D}"/>
            </a:ext>
          </a:extLst>
        </xdr:cNvPr>
        <xdr:cNvSpPr txBox="1"/>
      </xdr:nvSpPr>
      <xdr:spPr>
        <a:xfrm>
          <a:off x="35909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E9FD0B0-F38A-4EDF-953F-E99B7D737984}"/>
            </a:ext>
          </a:extLst>
        </xdr:cNvPr>
        <xdr:cNvSpPr txBox="1"/>
      </xdr:nvSpPr>
      <xdr:spPr>
        <a:xfrm>
          <a:off x="359092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95650B8-44D2-4B19-AD1F-1333EB3DE5CF}"/>
            </a:ext>
          </a:extLst>
        </xdr:cNvPr>
        <xdr:cNvSpPr txBox="1"/>
      </xdr:nvSpPr>
      <xdr:spPr>
        <a:xfrm>
          <a:off x="359092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3EF0ADC-ECEC-4DD1-8684-DF1B8659EF85}"/>
            </a:ext>
          </a:extLst>
        </xdr:cNvPr>
        <xdr:cNvSpPr txBox="1"/>
      </xdr:nvSpPr>
      <xdr:spPr>
        <a:xfrm>
          <a:off x="3590925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5A758D-34B0-42E5-80B6-BEFFC7168EEC}"/>
            </a:ext>
          </a:extLst>
        </xdr:cNvPr>
        <xdr:cNvSpPr txBox="1"/>
      </xdr:nvSpPr>
      <xdr:spPr>
        <a:xfrm>
          <a:off x="35909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BB9DF05-5AB6-4590-9E0E-6D6464D5467F}"/>
            </a:ext>
          </a:extLst>
        </xdr:cNvPr>
        <xdr:cNvSpPr txBox="1"/>
      </xdr:nvSpPr>
      <xdr:spPr>
        <a:xfrm>
          <a:off x="3590925" y="45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106B692-2549-40D1-9ABA-FB4E6BB37FEE}"/>
            </a:ext>
          </a:extLst>
        </xdr:cNvPr>
        <xdr:cNvSpPr txBox="1"/>
      </xdr:nvSpPr>
      <xdr:spPr>
        <a:xfrm>
          <a:off x="3590925" y="486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F625AB7-BA43-4277-844E-1CB87119E74D}"/>
            </a:ext>
          </a:extLst>
        </xdr:cNvPr>
        <xdr:cNvSpPr txBox="1"/>
      </xdr:nvSpPr>
      <xdr:spPr>
        <a:xfrm>
          <a:off x="3590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8649D86-FE51-4BCE-AD62-28C8DE352B23}"/>
            </a:ext>
          </a:extLst>
        </xdr:cNvPr>
        <xdr:cNvSpPr txBox="1"/>
      </xdr:nvSpPr>
      <xdr:spPr>
        <a:xfrm>
          <a:off x="3590925" y="541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6B1F8DE-7517-41D2-82EB-F584B657E3AC}"/>
            </a:ext>
          </a:extLst>
        </xdr:cNvPr>
        <xdr:cNvSpPr txBox="1"/>
      </xdr:nvSpPr>
      <xdr:spPr>
        <a:xfrm>
          <a:off x="359092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21</xdr:row>
      <xdr:rowOff>171450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A73307A-2225-41A9-BC8F-20C39CD18A84}"/>
            </a:ext>
          </a:extLst>
        </xdr:cNvPr>
        <xdr:cNvSpPr txBox="1"/>
      </xdr:nvSpPr>
      <xdr:spPr>
        <a:xfrm>
          <a:off x="359092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F58E666-312A-47E1-883A-49191052D1CC}"/>
            </a:ext>
          </a:extLst>
        </xdr:cNvPr>
        <xdr:cNvSpPr txBox="1"/>
      </xdr:nvSpPr>
      <xdr:spPr>
        <a:xfrm>
          <a:off x="3590925" y="624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171450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BF35B29-9D61-49D9-9659-FE7942C7BF0F}"/>
            </a:ext>
          </a:extLst>
        </xdr:cNvPr>
        <xdr:cNvSpPr txBox="1"/>
      </xdr:nvSpPr>
      <xdr:spPr>
        <a:xfrm>
          <a:off x="3590925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</xdr:row>
      <xdr:rowOff>171450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26FF8-DF9E-4F6F-8707-A7D54D5E4BD0}"/>
            </a:ext>
          </a:extLst>
        </xdr:cNvPr>
        <xdr:cNvSpPr txBox="1"/>
      </xdr:nvSpPr>
      <xdr:spPr>
        <a:xfrm>
          <a:off x="3590925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3</xdr:row>
      <xdr:rowOff>171450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ACAE68BA-7AAE-484A-8528-B89B9944917D}"/>
            </a:ext>
          </a:extLst>
        </xdr:cNvPr>
        <xdr:cNvSpPr txBox="1"/>
      </xdr:nvSpPr>
      <xdr:spPr>
        <a:xfrm>
          <a:off x="3590925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4</xdr:row>
      <xdr:rowOff>171450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C48AFA9-3631-4E83-A57D-E423483ED59F}"/>
            </a:ext>
          </a:extLst>
        </xdr:cNvPr>
        <xdr:cNvSpPr txBox="1"/>
      </xdr:nvSpPr>
      <xdr:spPr>
        <a:xfrm>
          <a:off x="3590925" y="127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5</xdr:row>
      <xdr:rowOff>171450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425DFA7-2F7C-4AAD-B17F-4C62D51DAB86}"/>
            </a:ext>
          </a:extLst>
        </xdr:cNvPr>
        <xdr:cNvSpPr txBox="1"/>
      </xdr:nvSpPr>
      <xdr:spPr>
        <a:xfrm>
          <a:off x="35909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6</xdr:row>
      <xdr:rowOff>171450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5D534F2-A367-4E3B-95FD-2D06F20B09E1}"/>
            </a:ext>
          </a:extLst>
        </xdr:cNvPr>
        <xdr:cNvSpPr txBox="1"/>
      </xdr:nvSpPr>
      <xdr:spPr>
        <a:xfrm>
          <a:off x="3590925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7</xdr:row>
      <xdr:rowOff>171450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E42B085-68DA-426F-A686-A5C05D93F823}"/>
            </a:ext>
          </a:extLst>
        </xdr:cNvPr>
        <xdr:cNvSpPr txBox="1"/>
      </xdr:nvSpPr>
      <xdr:spPr>
        <a:xfrm>
          <a:off x="3590925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8</xdr:row>
      <xdr:rowOff>171450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E20E785-03FE-44F1-90B0-1FC64D6728F1}"/>
            </a:ext>
          </a:extLst>
        </xdr:cNvPr>
        <xdr:cNvSpPr txBox="1"/>
      </xdr:nvSpPr>
      <xdr:spPr>
        <a:xfrm>
          <a:off x="3590925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9</xdr:row>
      <xdr:rowOff>171450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76F4512-0070-46DB-BA70-D098995A3D9A}"/>
            </a:ext>
          </a:extLst>
        </xdr:cNvPr>
        <xdr:cNvSpPr txBox="1"/>
      </xdr:nvSpPr>
      <xdr:spPr>
        <a:xfrm>
          <a:off x="3590925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10</xdr:row>
      <xdr:rowOff>171450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DF963160-F190-4BAD-A082-AEB83E0E9DF0}"/>
            </a:ext>
          </a:extLst>
        </xdr:cNvPr>
        <xdr:cNvSpPr txBox="1"/>
      </xdr:nvSpPr>
      <xdr:spPr>
        <a:xfrm>
          <a:off x="3590925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11</xdr:row>
      <xdr:rowOff>171450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010787B-EC99-43DE-9CA7-177C5E0D0473}"/>
            </a:ext>
          </a:extLst>
        </xdr:cNvPr>
        <xdr:cNvSpPr txBox="1"/>
      </xdr:nvSpPr>
      <xdr:spPr>
        <a:xfrm>
          <a:off x="3590925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12</xdr:row>
      <xdr:rowOff>171450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9E5B39E-D547-4B67-B292-669424B84CAC}"/>
            </a:ext>
          </a:extLst>
        </xdr:cNvPr>
        <xdr:cNvSpPr txBox="1"/>
      </xdr:nvSpPr>
      <xdr:spPr>
        <a:xfrm>
          <a:off x="359092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13</xdr:row>
      <xdr:rowOff>171450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DDBDA5E-EAC5-4A7B-B39E-F0B5D9901B07}"/>
            </a:ext>
          </a:extLst>
        </xdr:cNvPr>
        <xdr:cNvSpPr txBox="1"/>
      </xdr:nvSpPr>
      <xdr:spPr>
        <a:xfrm>
          <a:off x="359092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14</xdr:row>
      <xdr:rowOff>171450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3702124-9A01-4EA7-8C26-42C03E6411BA}"/>
            </a:ext>
          </a:extLst>
        </xdr:cNvPr>
        <xdr:cNvSpPr txBox="1"/>
      </xdr:nvSpPr>
      <xdr:spPr>
        <a:xfrm>
          <a:off x="3590925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15</xdr:row>
      <xdr:rowOff>171450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15B2074-6F1B-4520-A7D1-323DD4D00C89}"/>
            </a:ext>
          </a:extLst>
        </xdr:cNvPr>
        <xdr:cNvSpPr txBox="1"/>
      </xdr:nvSpPr>
      <xdr:spPr>
        <a:xfrm>
          <a:off x="3590925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16</xdr:row>
      <xdr:rowOff>171450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0578778-5C8B-4398-9A59-21ED310D5BB0}"/>
            </a:ext>
          </a:extLst>
        </xdr:cNvPr>
        <xdr:cNvSpPr txBox="1"/>
      </xdr:nvSpPr>
      <xdr:spPr>
        <a:xfrm>
          <a:off x="3590925" y="45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17</xdr:row>
      <xdr:rowOff>171450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D486282-2F98-4845-B82C-3D9B3DBC8D3D}"/>
            </a:ext>
          </a:extLst>
        </xdr:cNvPr>
        <xdr:cNvSpPr txBox="1"/>
      </xdr:nvSpPr>
      <xdr:spPr>
        <a:xfrm>
          <a:off x="3590925" y="486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18</xdr:row>
      <xdr:rowOff>171450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F898748-0C00-4FC8-A3FA-EAC3D65C71BD}"/>
            </a:ext>
          </a:extLst>
        </xdr:cNvPr>
        <xdr:cNvSpPr txBox="1"/>
      </xdr:nvSpPr>
      <xdr:spPr>
        <a:xfrm>
          <a:off x="3590925" y="514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19</xdr:row>
      <xdr:rowOff>171450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5C39F6B-91C2-409A-AE18-3E81EEA1B01E}"/>
            </a:ext>
          </a:extLst>
        </xdr:cNvPr>
        <xdr:cNvSpPr txBox="1"/>
      </xdr:nvSpPr>
      <xdr:spPr>
        <a:xfrm>
          <a:off x="3590925" y="541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20</xdr:row>
      <xdr:rowOff>171450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0924CAF-407D-4B54-A874-9E130C584678}"/>
            </a:ext>
          </a:extLst>
        </xdr:cNvPr>
        <xdr:cNvSpPr txBox="1"/>
      </xdr:nvSpPr>
      <xdr:spPr>
        <a:xfrm>
          <a:off x="359092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21</xdr:row>
      <xdr:rowOff>171450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1A39FF8C-B0FA-4719-A5B6-B584D7B762E6}"/>
            </a:ext>
          </a:extLst>
        </xdr:cNvPr>
        <xdr:cNvSpPr txBox="1"/>
      </xdr:nvSpPr>
      <xdr:spPr>
        <a:xfrm>
          <a:off x="3590925" y="597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22</xdr:row>
      <xdr:rowOff>171450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9833DF2-4AFE-4BDB-BD85-921F08472ED1}"/>
            </a:ext>
          </a:extLst>
        </xdr:cNvPr>
        <xdr:cNvSpPr txBox="1"/>
      </xdr:nvSpPr>
      <xdr:spPr>
        <a:xfrm>
          <a:off x="3590925" y="624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533400</xdr:colOff>
      <xdr:row>23</xdr:row>
      <xdr:rowOff>171450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AAB2102-B93A-47D1-A288-FEE655DC1A6F}"/>
            </a:ext>
          </a:extLst>
        </xdr:cNvPr>
        <xdr:cNvSpPr txBox="1"/>
      </xdr:nvSpPr>
      <xdr:spPr>
        <a:xfrm>
          <a:off x="3590925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08CF-DD1F-4E70-B26C-423775B58F44}">
  <sheetPr>
    <pageSetUpPr fitToPage="1"/>
  </sheetPr>
  <dimension ref="A1:AG25"/>
  <sheetViews>
    <sheetView zoomScaleNormal="100" workbookViewId="0">
      <selection activeCell="AG22" sqref="A1:AG22"/>
    </sheetView>
  </sheetViews>
  <sheetFormatPr defaultRowHeight="21.75" customHeight="1" x14ac:dyDescent="0.2"/>
  <cols>
    <col min="1" max="1" width="6.140625" style="1" customWidth="1"/>
    <col min="2" max="2" width="17.7109375" style="8" customWidth="1"/>
    <col min="3" max="3" width="5.85546875" style="9" customWidth="1"/>
    <col min="4" max="4" width="5.42578125" style="9" customWidth="1"/>
    <col min="5" max="6" width="10.7109375" style="9" customWidth="1"/>
    <col min="7" max="7" width="10.7109375" style="1" customWidth="1"/>
    <col min="8" max="9" width="5" style="9" customWidth="1"/>
    <col min="10" max="11" width="10.7109375" style="9" customWidth="1"/>
    <col min="12" max="12" width="10.7109375" style="1" customWidth="1"/>
    <col min="13" max="14" width="5" style="9" customWidth="1"/>
    <col min="15" max="16" width="10.7109375" style="9" customWidth="1"/>
    <col min="17" max="17" width="10.7109375" style="1" customWidth="1"/>
    <col min="18" max="19" width="5" style="9" customWidth="1"/>
    <col min="20" max="21" width="10.7109375" style="9" customWidth="1"/>
    <col min="22" max="22" width="10.7109375" style="1" customWidth="1"/>
    <col min="23" max="24" width="5" style="9" customWidth="1"/>
    <col min="25" max="25" width="10.7109375" style="10" customWidth="1"/>
    <col min="26" max="27" width="5" style="9" customWidth="1"/>
    <col min="28" max="28" width="10.7109375" style="5" customWidth="1"/>
    <col min="29" max="30" width="5" style="9" customWidth="1"/>
    <col min="31" max="31" width="10.7109375" style="10" customWidth="1"/>
    <col min="32" max="33" width="5" style="9" customWidth="1"/>
    <col min="34" max="16384" width="9.140625" style="9"/>
  </cols>
  <sheetData>
    <row r="1" spans="1:33" s="1" customFormat="1" ht="19.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11</v>
      </c>
      <c r="F1" s="3" t="s">
        <v>17</v>
      </c>
      <c r="G1" s="1" t="s">
        <v>4</v>
      </c>
      <c r="H1" s="1" t="s">
        <v>61</v>
      </c>
      <c r="I1" s="1" t="s">
        <v>61</v>
      </c>
      <c r="J1" s="3" t="s">
        <v>12</v>
      </c>
      <c r="K1" s="1">
        <v>2.2000000000000002</v>
      </c>
      <c r="L1" s="1" t="s">
        <v>5</v>
      </c>
      <c r="M1" s="1" t="s">
        <v>63</v>
      </c>
      <c r="N1" s="1" t="s">
        <v>63</v>
      </c>
      <c r="O1" s="4" t="s">
        <v>13</v>
      </c>
      <c r="P1" s="4" t="s">
        <v>14</v>
      </c>
      <c r="Q1" s="1" t="s">
        <v>6</v>
      </c>
      <c r="R1" s="1" t="s">
        <v>64</v>
      </c>
      <c r="S1" s="1" t="s">
        <v>64</v>
      </c>
      <c r="T1" s="4" t="s">
        <v>15</v>
      </c>
      <c r="U1" s="4" t="s">
        <v>16</v>
      </c>
      <c r="V1" s="1" t="s">
        <v>7</v>
      </c>
      <c r="W1" s="1" t="s">
        <v>65</v>
      </c>
      <c r="X1" s="1" t="s">
        <v>65</v>
      </c>
      <c r="Y1" s="5" t="s">
        <v>8</v>
      </c>
      <c r="Z1" s="1" t="s">
        <v>66</v>
      </c>
      <c r="AA1" s="1" t="s">
        <v>66</v>
      </c>
      <c r="AB1" s="5" t="s">
        <v>9</v>
      </c>
      <c r="AC1" s="1" t="s">
        <v>67</v>
      </c>
      <c r="AD1" s="1" t="s">
        <v>67</v>
      </c>
      <c r="AE1" s="7" t="s">
        <v>10</v>
      </c>
      <c r="AF1" s="1" t="s">
        <v>68</v>
      </c>
      <c r="AG1" s="1" t="s">
        <v>68</v>
      </c>
    </row>
    <row r="2" spans="1:33" ht="19.5" customHeight="1" x14ac:dyDescent="0.2">
      <c r="E2" s="10"/>
      <c r="F2" s="10"/>
      <c r="G2" s="5"/>
      <c r="H2" s="9" t="s">
        <v>62</v>
      </c>
      <c r="I2" s="9" t="s">
        <v>62</v>
      </c>
      <c r="J2" s="10"/>
      <c r="K2" s="10"/>
      <c r="L2" s="5"/>
      <c r="M2" s="9" t="s">
        <v>62</v>
      </c>
      <c r="N2" s="9" t="s">
        <v>62</v>
      </c>
      <c r="O2" s="10"/>
      <c r="P2" s="10"/>
      <c r="Q2" s="5"/>
      <c r="R2" s="9" t="s">
        <v>62</v>
      </c>
      <c r="S2" s="9" t="s">
        <v>62</v>
      </c>
      <c r="T2" s="10"/>
      <c r="U2" s="10"/>
      <c r="V2" s="5"/>
      <c r="W2" s="9" t="s">
        <v>62</v>
      </c>
      <c r="X2" s="9" t="s">
        <v>62</v>
      </c>
      <c r="Z2" s="9" t="s">
        <v>62</v>
      </c>
      <c r="AA2" s="9" t="s">
        <v>62</v>
      </c>
      <c r="AB2" s="14"/>
      <c r="AC2" s="9" t="s">
        <v>62</v>
      </c>
      <c r="AD2" s="9" t="s">
        <v>62</v>
      </c>
      <c r="AE2" s="11"/>
      <c r="AF2" s="9" t="s">
        <v>62</v>
      </c>
      <c r="AG2" s="9" t="s">
        <v>62</v>
      </c>
    </row>
    <row r="3" spans="1:33" ht="19.5" customHeight="1" x14ac:dyDescent="0.2">
      <c r="A3" s="1">
        <v>3</v>
      </c>
      <c r="B3" s="8" t="s">
        <v>50</v>
      </c>
      <c r="C3" s="9" t="s">
        <v>59</v>
      </c>
      <c r="D3" s="9" t="s">
        <v>27</v>
      </c>
      <c r="E3" s="9">
        <v>178.001</v>
      </c>
      <c r="F3" s="10">
        <v>179.00299999999999</v>
      </c>
      <c r="G3" s="5">
        <f t="shared" ref="G3:G24" si="0">E3+F3</f>
        <v>357.00400000000002</v>
      </c>
      <c r="H3" s="9">
        <f>RANK(G3,G$3:G$7,)</f>
        <v>3</v>
      </c>
      <c r="I3" s="9">
        <f>RANK(G3,G$3:G$15,)</f>
        <v>9</v>
      </c>
      <c r="J3" s="10">
        <v>180.00299999999999</v>
      </c>
      <c r="K3" s="10">
        <v>181.00299999999999</v>
      </c>
      <c r="L3" s="5">
        <f t="shared" ref="L3:L24" si="1">J3+K3</f>
        <v>361.00599999999997</v>
      </c>
      <c r="M3" s="9">
        <f>RANK(L3,L$3:L$7,)</f>
        <v>1</v>
      </c>
      <c r="N3" s="9">
        <f>RANK(L3,L$3:L$15,)</f>
        <v>7</v>
      </c>
      <c r="O3" s="10">
        <v>178.00299999999999</v>
      </c>
      <c r="P3" s="10">
        <v>181.001</v>
      </c>
      <c r="Q3" s="5">
        <f t="shared" ref="Q3:Q24" si="2">O3+P3</f>
        <v>359.00400000000002</v>
      </c>
      <c r="R3" s="9">
        <f>RANK(Q3,Q$3:Q$7,)</f>
        <v>3</v>
      </c>
      <c r="S3" s="9">
        <f>RANK(Q3,Q$3:Q$15,)</f>
        <v>9</v>
      </c>
      <c r="T3" s="10">
        <v>178.00200000000001</v>
      </c>
      <c r="U3" s="10">
        <v>169.001</v>
      </c>
      <c r="V3" s="5">
        <f t="shared" ref="V3:V24" si="3">T3+U3</f>
        <v>347.00300000000004</v>
      </c>
      <c r="W3" s="9">
        <f>RANK(V3,V$3:V$7,)</f>
        <v>4</v>
      </c>
      <c r="X3" s="9">
        <f>RANK(V3,V$3:V$15,)</f>
        <v>11</v>
      </c>
      <c r="Y3" s="10">
        <f t="shared" ref="Y3:Y25" si="4">G3+L3</f>
        <v>718.01</v>
      </c>
      <c r="Z3" s="9">
        <f>RANK(Y3,Y$3:Y$7,)</f>
        <v>3</v>
      </c>
      <c r="AA3" s="9">
        <f t="shared" ref="AA3:AA15" si="5">RANK(V3,V$3:V$15,)</f>
        <v>11</v>
      </c>
      <c r="AB3" s="14">
        <f t="shared" ref="AB3:AB25" si="6">Q3+V3</f>
        <v>706.00700000000006</v>
      </c>
      <c r="AC3" s="9">
        <f>RANK(AB3,AB$3:AB$7,)</f>
        <v>3</v>
      </c>
      <c r="AD3" s="9">
        <f>RANK(AB3,AB$3:AB$15,)</f>
        <v>9</v>
      </c>
      <c r="AE3" s="11">
        <f t="shared" ref="AE3:AE24" si="7">Y3+AB3</f>
        <v>1424.0170000000001</v>
      </c>
      <c r="AF3" s="9">
        <f>RANK(AE3,AE$3:AE$7,)</f>
        <v>3</v>
      </c>
      <c r="AG3" s="9">
        <v>8</v>
      </c>
    </row>
    <row r="4" spans="1:33" ht="19.5" customHeight="1" x14ac:dyDescent="0.2">
      <c r="A4" s="1">
        <v>4</v>
      </c>
      <c r="B4" s="8" t="s">
        <v>36</v>
      </c>
      <c r="C4" s="9" t="s">
        <v>31</v>
      </c>
      <c r="D4" s="9" t="s">
        <v>27</v>
      </c>
      <c r="E4" s="10">
        <v>185.00399999999999</v>
      </c>
      <c r="F4" s="10">
        <v>185.00399999999999</v>
      </c>
      <c r="G4" s="5">
        <f t="shared" si="0"/>
        <v>370.00799999999998</v>
      </c>
      <c r="H4" s="9">
        <f t="shared" ref="H4:H7" si="8">RANK(G4,G$3:G$7,)</f>
        <v>1</v>
      </c>
      <c r="I4" s="9">
        <f t="shared" ref="I4:I15" si="9">RANK(G4,G$3:G$15,)</f>
        <v>6</v>
      </c>
      <c r="J4" s="10">
        <v>177</v>
      </c>
      <c r="K4" s="10">
        <v>178.00299999999999</v>
      </c>
      <c r="L4" s="5">
        <f t="shared" si="1"/>
        <v>355.00299999999999</v>
      </c>
      <c r="M4" s="9">
        <f t="shared" ref="M4:M7" si="10">RANK(L4,L$3:L$7,)</f>
        <v>3</v>
      </c>
      <c r="N4" s="9">
        <f t="shared" ref="N4:N15" si="11">RANK(L4,L$3:L$15,)</f>
        <v>9</v>
      </c>
      <c r="O4" s="10">
        <v>183.001</v>
      </c>
      <c r="P4" s="10">
        <v>185.00299999999999</v>
      </c>
      <c r="Q4" s="5">
        <f t="shared" si="2"/>
        <v>368.00400000000002</v>
      </c>
      <c r="R4" s="9">
        <f t="shared" ref="R4:R7" si="12">RANK(Q4,Q$3:Q$7,)</f>
        <v>1</v>
      </c>
      <c r="S4" s="9">
        <f t="shared" ref="S4:S15" si="13">RANK(Q4,Q$3:Q$15,)</f>
        <v>7</v>
      </c>
      <c r="T4" s="10">
        <v>183.00200000000001</v>
      </c>
      <c r="U4" s="10">
        <v>192.00399999999999</v>
      </c>
      <c r="V4" s="5">
        <f t="shared" si="3"/>
        <v>375.00599999999997</v>
      </c>
      <c r="W4" s="9">
        <f t="shared" ref="W4:W7" si="14">RANK(V4,V$3:V$7,)</f>
        <v>1</v>
      </c>
      <c r="X4" s="9">
        <f t="shared" ref="X4:X15" si="15">RANK(V4,V$3:V$15,)</f>
        <v>5</v>
      </c>
      <c r="Y4" s="10">
        <f t="shared" si="4"/>
        <v>725.01099999999997</v>
      </c>
      <c r="Z4" s="9">
        <f t="shared" ref="Z4:Z7" si="16">RANK(Y4,Y$3:Y$7,)</f>
        <v>1</v>
      </c>
      <c r="AA4" s="9">
        <f t="shared" si="5"/>
        <v>5</v>
      </c>
      <c r="AB4" s="14">
        <f t="shared" si="6"/>
        <v>743.01</v>
      </c>
      <c r="AC4" s="9">
        <f t="shared" ref="AC4:AC7" si="17">RANK(AB4,AB$3:AB$7,)</f>
        <v>1</v>
      </c>
      <c r="AD4" s="9">
        <f t="shared" ref="AD4:AD15" si="18">RANK(AB4,AB$3:AB$15,)</f>
        <v>7</v>
      </c>
      <c r="AE4" s="11">
        <f t="shared" si="7"/>
        <v>1468.021</v>
      </c>
      <c r="AF4" s="9">
        <f t="shared" ref="AF4:AF7" si="19">RANK(AE4,AE$3:AE$7,)</f>
        <v>1</v>
      </c>
      <c r="AG4" s="9">
        <v>6</v>
      </c>
    </row>
    <row r="5" spans="1:33" ht="19.5" customHeight="1" x14ac:dyDescent="0.2">
      <c r="A5" s="1">
        <v>5</v>
      </c>
      <c r="B5" s="8" t="s">
        <v>51</v>
      </c>
      <c r="C5" s="9" t="s">
        <v>31</v>
      </c>
      <c r="D5" s="9" t="s">
        <v>27</v>
      </c>
      <c r="E5" s="10">
        <v>181.00399999999999</v>
      </c>
      <c r="F5" s="10">
        <v>188.005</v>
      </c>
      <c r="G5" s="5">
        <f t="shared" si="0"/>
        <v>369.00900000000001</v>
      </c>
      <c r="H5" s="9">
        <f t="shared" si="8"/>
        <v>2</v>
      </c>
      <c r="I5" s="9">
        <f t="shared" si="9"/>
        <v>8</v>
      </c>
      <c r="J5" s="10">
        <v>178.00200000000001</v>
      </c>
      <c r="K5" s="10">
        <v>177.00200000000001</v>
      </c>
      <c r="L5" s="5">
        <f t="shared" si="1"/>
        <v>355.00400000000002</v>
      </c>
      <c r="M5" s="9">
        <f t="shared" si="10"/>
        <v>2</v>
      </c>
      <c r="N5" s="9">
        <f t="shared" si="11"/>
        <v>8</v>
      </c>
      <c r="O5" s="10">
        <v>179.00399999999999</v>
      </c>
      <c r="P5" s="10">
        <v>181.00399999999999</v>
      </c>
      <c r="Q5" s="5">
        <f t="shared" si="2"/>
        <v>360.00799999999998</v>
      </c>
      <c r="R5" s="9">
        <f t="shared" si="12"/>
        <v>2</v>
      </c>
      <c r="S5" s="9">
        <f t="shared" si="13"/>
        <v>8</v>
      </c>
      <c r="T5" s="10">
        <v>180.00200000000001</v>
      </c>
      <c r="U5" s="10">
        <v>175.001</v>
      </c>
      <c r="V5" s="5">
        <f t="shared" si="3"/>
        <v>355.00300000000004</v>
      </c>
      <c r="W5" s="9">
        <f t="shared" si="14"/>
        <v>2</v>
      </c>
      <c r="X5" s="9">
        <f t="shared" si="15"/>
        <v>8</v>
      </c>
      <c r="Y5" s="10">
        <f t="shared" si="4"/>
        <v>724.01300000000003</v>
      </c>
      <c r="Z5" s="9">
        <f t="shared" si="16"/>
        <v>2</v>
      </c>
      <c r="AA5" s="9">
        <f t="shared" si="5"/>
        <v>8</v>
      </c>
      <c r="AB5" s="14">
        <f t="shared" si="6"/>
        <v>715.01099999999997</v>
      </c>
      <c r="AC5" s="9">
        <f t="shared" si="17"/>
        <v>2</v>
      </c>
      <c r="AD5" s="9">
        <f t="shared" si="18"/>
        <v>8</v>
      </c>
      <c r="AE5" s="11">
        <f t="shared" si="7"/>
        <v>1439.0239999999999</v>
      </c>
      <c r="AF5" s="9">
        <f t="shared" si="19"/>
        <v>2</v>
      </c>
      <c r="AG5" s="9">
        <v>7</v>
      </c>
    </row>
    <row r="6" spans="1:33" ht="19.5" customHeight="1" x14ac:dyDescent="0.2">
      <c r="A6" s="1">
        <v>6</v>
      </c>
      <c r="B6" s="17" t="s">
        <v>26</v>
      </c>
      <c r="C6" s="9" t="s">
        <v>31</v>
      </c>
      <c r="D6" s="9" t="s">
        <v>27</v>
      </c>
      <c r="E6" s="10">
        <v>169</v>
      </c>
      <c r="F6" s="10">
        <v>183.005</v>
      </c>
      <c r="G6" s="5">
        <f t="shared" si="0"/>
        <v>352.005</v>
      </c>
      <c r="H6" s="9">
        <f t="shared" si="8"/>
        <v>4</v>
      </c>
      <c r="I6" s="9">
        <f t="shared" si="9"/>
        <v>10</v>
      </c>
      <c r="J6" s="10">
        <v>182.001</v>
      </c>
      <c r="K6" s="10">
        <v>159.001</v>
      </c>
      <c r="L6" s="5">
        <f t="shared" si="1"/>
        <v>341.00200000000001</v>
      </c>
      <c r="M6" s="9">
        <f t="shared" si="10"/>
        <v>4</v>
      </c>
      <c r="N6" s="9">
        <f t="shared" si="11"/>
        <v>11</v>
      </c>
      <c r="O6" s="10">
        <v>164</v>
      </c>
      <c r="P6" s="10">
        <v>180.00399999999999</v>
      </c>
      <c r="Q6" s="5">
        <f t="shared" si="2"/>
        <v>344.00400000000002</v>
      </c>
      <c r="R6" s="9">
        <f t="shared" si="12"/>
        <v>4</v>
      </c>
      <c r="S6" s="9">
        <f t="shared" si="13"/>
        <v>11</v>
      </c>
      <c r="T6" s="10">
        <v>175.001</v>
      </c>
      <c r="U6" s="10">
        <v>175.00200000000001</v>
      </c>
      <c r="V6" s="5">
        <f t="shared" si="3"/>
        <v>350.00300000000004</v>
      </c>
      <c r="W6" s="9">
        <f t="shared" si="14"/>
        <v>3</v>
      </c>
      <c r="X6" s="9">
        <f t="shared" si="15"/>
        <v>9</v>
      </c>
      <c r="Y6" s="10">
        <f t="shared" si="4"/>
        <v>693.00700000000006</v>
      </c>
      <c r="Z6" s="9">
        <f t="shared" si="16"/>
        <v>4</v>
      </c>
      <c r="AA6" s="9">
        <f t="shared" si="5"/>
        <v>9</v>
      </c>
      <c r="AB6" s="14">
        <f t="shared" si="6"/>
        <v>694.00700000000006</v>
      </c>
      <c r="AC6" s="9">
        <f t="shared" si="17"/>
        <v>4</v>
      </c>
      <c r="AD6" s="9">
        <f t="shared" si="18"/>
        <v>11</v>
      </c>
      <c r="AE6" s="11">
        <f t="shared" si="7"/>
        <v>1387.0140000000001</v>
      </c>
      <c r="AF6" s="9">
        <f t="shared" si="19"/>
        <v>4</v>
      </c>
      <c r="AG6" s="9">
        <v>9</v>
      </c>
    </row>
    <row r="7" spans="1:33" ht="19.5" customHeight="1" x14ac:dyDescent="0.2">
      <c r="A7" s="1">
        <v>7</v>
      </c>
      <c r="B7" s="8" t="s">
        <v>57</v>
      </c>
      <c r="C7" s="9" t="s">
        <v>59</v>
      </c>
      <c r="D7" s="9" t="s">
        <v>27</v>
      </c>
      <c r="E7" s="10">
        <v>159.001</v>
      </c>
      <c r="F7" s="10">
        <v>152</v>
      </c>
      <c r="G7" s="5">
        <f t="shared" si="0"/>
        <v>311.00099999999998</v>
      </c>
      <c r="H7" s="9">
        <f t="shared" si="8"/>
        <v>5</v>
      </c>
      <c r="I7" s="9">
        <f t="shared" si="9"/>
        <v>13</v>
      </c>
      <c r="J7" s="10">
        <v>151</v>
      </c>
      <c r="K7" s="10">
        <v>146</v>
      </c>
      <c r="L7" s="5">
        <f t="shared" si="1"/>
        <v>297</v>
      </c>
      <c r="M7" s="9">
        <f t="shared" si="10"/>
        <v>5</v>
      </c>
      <c r="N7" s="9">
        <f t="shared" si="11"/>
        <v>12</v>
      </c>
      <c r="O7" s="10">
        <v>149</v>
      </c>
      <c r="P7" s="10">
        <v>153</v>
      </c>
      <c r="Q7" s="5">
        <f t="shared" si="2"/>
        <v>302</v>
      </c>
      <c r="R7" s="9">
        <f t="shared" si="12"/>
        <v>5</v>
      </c>
      <c r="S7" s="9">
        <f t="shared" si="13"/>
        <v>12</v>
      </c>
      <c r="T7" s="10">
        <v>170.00200000000001</v>
      </c>
      <c r="U7" s="10">
        <v>172.001</v>
      </c>
      <c r="V7" s="5">
        <f t="shared" si="3"/>
        <v>342.00300000000004</v>
      </c>
      <c r="W7" s="9">
        <f t="shared" si="14"/>
        <v>5</v>
      </c>
      <c r="X7" s="9">
        <f t="shared" si="15"/>
        <v>12</v>
      </c>
      <c r="Y7" s="10">
        <f t="shared" si="4"/>
        <v>608.00099999999998</v>
      </c>
      <c r="Z7" s="9">
        <f t="shared" si="16"/>
        <v>5</v>
      </c>
      <c r="AA7" s="9">
        <f t="shared" si="5"/>
        <v>12</v>
      </c>
      <c r="AB7" s="14">
        <f t="shared" si="6"/>
        <v>644.00300000000004</v>
      </c>
      <c r="AC7" s="9">
        <f t="shared" si="17"/>
        <v>5</v>
      </c>
      <c r="AD7" s="9">
        <f t="shared" si="18"/>
        <v>12</v>
      </c>
      <c r="AE7" s="11">
        <f t="shared" si="7"/>
        <v>1252.0039999999999</v>
      </c>
      <c r="AF7" s="9">
        <f t="shared" si="19"/>
        <v>5</v>
      </c>
      <c r="AG7" s="9">
        <v>11</v>
      </c>
    </row>
    <row r="8" spans="1:33" ht="19.5" customHeight="1" x14ac:dyDescent="0.2">
      <c r="A8" s="1">
        <v>8</v>
      </c>
      <c r="B8" s="8" t="s">
        <v>55</v>
      </c>
      <c r="C8" s="9" t="s">
        <v>60</v>
      </c>
      <c r="E8" s="10">
        <v>173</v>
      </c>
      <c r="F8" s="10">
        <v>168.001</v>
      </c>
      <c r="G8" s="5">
        <f t="shared" si="0"/>
        <v>341.00099999999998</v>
      </c>
      <c r="I8" s="9">
        <f t="shared" si="9"/>
        <v>11</v>
      </c>
      <c r="J8" s="10">
        <v>173.00200000000001</v>
      </c>
      <c r="K8" s="10">
        <v>174.00299999999999</v>
      </c>
      <c r="L8" s="5">
        <f t="shared" si="1"/>
        <v>347.005</v>
      </c>
      <c r="N8" s="9">
        <f t="shared" si="11"/>
        <v>10</v>
      </c>
      <c r="O8" s="10">
        <v>175.006</v>
      </c>
      <c r="P8" s="10">
        <v>174.00200000000001</v>
      </c>
      <c r="Q8" s="5">
        <f t="shared" si="2"/>
        <v>349.00800000000004</v>
      </c>
      <c r="S8" s="9">
        <f t="shared" si="13"/>
        <v>10</v>
      </c>
      <c r="T8" s="10">
        <v>173.001</v>
      </c>
      <c r="U8" s="10">
        <v>175.00200000000001</v>
      </c>
      <c r="V8" s="5">
        <f t="shared" si="3"/>
        <v>348.00300000000004</v>
      </c>
      <c r="X8" s="9">
        <f t="shared" si="15"/>
        <v>10</v>
      </c>
      <c r="Y8" s="10">
        <f t="shared" si="4"/>
        <v>688.00599999999997</v>
      </c>
      <c r="AA8" s="9">
        <f t="shared" si="5"/>
        <v>10</v>
      </c>
      <c r="AB8" s="14">
        <f t="shared" si="6"/>
        <v>697.01100000000008</v>
      </c>
      <c r="AD8" s="9">
        <f t="shared" si="18"/>
        <v>10</v>
      </c>
      <c r="AE8" s="11">
        <f t="shared" si="7"/>
        <v>1385.0170000000001</v>
      </c>
      <c r="AG8" s="9">
        <v>10</v>
      </c>
    </row>
    <row r="9" spans="1:33" ht="19.5" customHeight="1" x14ac:dyDescent="0.2">
      <c r="A9" s="1">
        <v>9</v>
      </c>
      <c r="B9" s="8" t="s">
        <v>48</v>
      </c>
      <c r="C9" s="9" t="s">
        <v>30</v>
      </c>
      <c r="E9" s="10">
        <v>194.00800000000001</v>
      </c>
      <c r="F9" s="10">
        <v>192.006</v>
      </c>
      <c r="G9" s="5">
        <f t="shared" si="0"/>
        <v>386.01400000000001</v>
      </c>
      <c r="I9" s="9">
        <f t="shared" si="9"/>
        <v>3</v>
      </c>
      <c r="J9" s="10">
        <v>188.00399999999999</v>
      </c>
      <c r="K9" s="10">
        <v>187.00299999999999</v>
      </c>
      <c r="L9" s="5">
        <f t="shared" si="1"/>
        <v>375.00699999999995</v>
      </c>
      <c r="N9" s="9">
        <f t="shared" si="11"/>
        <v>5</v>
      </c>
      <c r="O9" s="10">
        <v>196.011</v>
      </c>
      <c r="P9" s="10">
        <v>191.00800000000001</v>
      </c>
      <c r="Q9" s="5">
        <f t="shared" si="2"/>
        <v>387.01900000000001</v>
      </c>
      <c r="S9" s="9">
        <f t="shared" si="13"/>
        <v>2</v>
      </c>
      <c r="T9" s="10">
        <v>186.005</v>
      </c>
      <c r="U9" s="10">
        <v>187.00200000000001</v>
      </c>
      <c r="V9" s="5">
        <f t="shared" si="3"/>
        <v>373.00700000000001</v>
      </c>
      <c r="X9" s="9">
        <f t="shared" si="15"/>
        <v>6</v>
      </c>
      <c r="Y9" s="10">
        <f t="shared" si="4"/>
        <v>761.02099999999996</v>
      </c>
      <c r="AA9" s="9">
        <f t="shared" si="5"/>
        <v>6</v>
      </c>
      <c r="AB9" s="14">
        <f t="shared" si="6"/>
        <v>760.02600000000007</v>
      </c>
      <c r="AD9" s="9">
        <f t="shared" si="18"/>
        <v>4</v>
      </c>
      <c r="AE9" s="11">
        <f t="shared" si="7"/>
        <v>1521.047</v>
      </c>
      <c r="AG9" s="9">
        <v>2</v>
      </c>
    </row>
    <row r="10" spans="1:33" ht="19.5" customHeight="1" x14ac:dyDescent="0.2">
      <c r="A10" s="1">
        <v>10</v>
      </c>
      <c r="B10" s="8" t="s">
        <v>52</v>
      </c>
      <c r="C10" s="9" t="s">
        <v>30</v>
      </c>
      <c r="D10" s="16" t="s">
        <v>69</v>
      </c>
      <c r="E10" s="10">
        <v>192.005</v>
      </c>
      <c r="F10" s="10">
        <v>197.00899999999999</v>
      </c>
      <c r="G10" s="5">
        <f t="shared" si="0"/>
        <v>389.01400000000001</v>
      </c>
      <c r="I10" s="9">
        <f t="shared" si="9"/>
        <v>1</v>
      </c>
      <c r="J10" s="10">
        <v>186.011</v>
      </c>
      <c r="K10" s="10">
        <v>189.005</v>
      </c>
      <c r="L10" s="5">
        <f t="shared" si="1"/>
        <v>375.01599999999996</v>
      </c>
      <c r="N10" s="9">
        <f t="shared" si="11"/>
        <v>4</v>
      </c>
      <c r="O10" s="10">
        <v>193.00899999999999</v>
      </c>
      <c r="P10" s="10">
        <v>192.00299999999999</v>
      </c>
      <c r="Q10" s="5">
        <f t="shared" si="2"/>
        <v>385.01199999999994</v>
      </c>
      <c r="S10" s="9">
        <f t="shared" si="13"/>
        <v>3</v>
      </c>
      <c r="T10" s="10">
        <v>194.006</v>
      </c>
      <c r="U10" s="10">
        <v>189.005</v>
      </c>
      <c r="V10" s="5">
        <f t="shared" si="3"/>
        <v>383.01099999999997</v>
      </c>
      <c r="X10" s="9">
        <f t="shared" si="15"/>
        <v>3</v>
      </c>
      <c r="Y10" s="10">
        <f t="shared" si="4"/>
        <v>764.03</v>
      </c>
      <c r="AA10" s="9">
        <f t="shared" si="5"/>
        <v>3</v>
      </c>
      <c r="AB10" s="14">
        <f t="shared" si="6"/>
        <v>768.02299999999991</v>
      </c>
      <c r="AD10" s="9">
        <f t="shared" si="18"/>
        <v>2</v>
      </c>
      <c r="AE10" s="11">
        <f t="shared" si="7"/>
        <v>1532.0529999999999</v>
      </c>
      <c r="AF10" s="9" t="s">
        <v>69</v>
      </c>
    </row>
    <row r="11" spans="1:33" ht="19.5" customHeight="1" x14ac:dyDescent="0.2">
      <c r="A11" s="1">
        <v>11</v>
      </c>
      <c r="B11" s="8" t="s">
        <v>53</v>
      </c>
      <c r="C11" s="9" t="s">
        <v>39</v>
      </c>
      <c r="E11" s="13">
        <v>182.00299999999999</v>
      </c>
      <c r="F11" s="10">
        <v>189.005</v>
      </c>
      <c r="G11" s="5">
        <f t="shared" si="0"/>
        <v>371.00799999999998</v>
      </c>
      <c r="I11" s="9">
        <f t="shared" si="9"/>
        <v>5</v>
      </c>
      <c r="J11" s="10">
        <v>190.005</v>
      </c>
      <c r="K11" s="10">
        <v>182.01</v>
      </c>
      <c r="L11" s="5">
        <f t="shared" si="1"/>
        <v>372.01499999999999</v>
      </c>
      <c r="N11" s="9">
        <f t="shared" si="11"/>
        <v>6</v>
      </c>
      <c r="O11" s="10">
        <v>187.00399999999999</v>
      </c>
      <c r="P11" s="10">
        <v>191.006</v>
      </c>
      <c r="Q11" s="5">
        <f t="shared" si="2"/>
        <v>378.01</v>
      </c>
      <c r="S11" s="9">
        <f t="shared" si="13"/>
        <v>5</v>
      </c>
      <c r="T11" s="10">
        <v>188.00399999999999</v>
      </c>
      <c r="U11" s="10">
        <v>196.00700000000001</v>
      </c>
      <c r="V11" s="5">
        <f t="shared" si="3"/>
        <v>384.01099999999997</v>
      </c>
      <c r="X11" s="9">
        <f t="shared" si="15"/>
        <v>2</v>
      </c>
      <c r="Y11" s="10">
        <f t="shared" si="4"/>
        <v>743.02299999999991</v>
      </c>
      <c r="AA11" s="9">
        <f t="shared" si="5"/>
        <v>2</v>
      </c>
      <c r="AB11" s="14">
        <f t="shared" si="6"/>
        <v>762.02099999999996</v>
      </c>
      <c r="AD11" s="9">
        <f t="shared" si="18"/>
        <v>3</v>
      </c>
      <c r="AE11" s="11">
        <f t="shared" si="7"/>
        <v>1505.0439999999999</v>
      </c>
      <c r="AG11" s="9">
        <v>4</v>
      </c>
    </row>
    <row r="12" spans="1:33" ht="19.5" customHeight="1" x14ac:dyDescent="0.2">
      <c r="A12" s="1">
        <v>12</v>
      </c>
      <c r="B12" s="8" t="s">
        <v>25</v>
      </c>
      <c r="C12" s="9" t="s">
        <v>30</v>
      </c>
      <c r="E12" s="10">
        <v>187.001</v>
      </c>
      <c r="F12" s="10">
        <v>183.00299999999999</v>
      </c>
      <c r="G12" s="5">
        <f t="shared" si="0"/>
        <v>370.00400000000002</v>
      </c>
      <c r="I12" s="9">
        <f t="shared" si="9"/>
        <v>7</v>
      </c>
      <c r="J12" s="10">
        <v>192.006</v>
      </c>
      <c r="K12" s="10">
        <v>187.00399999999999</v>
      </c>
      <c r="L12" s="5">
        <f t="shared" si="1"/>
        <v>379.01</v>
      </c>
      <c r="N12" s="9">
        <f t="shared" si="11"/>
        <v>3</v>
      </c>
      <c r="O12" s="10">
        <v>182.00299999999999</v>
      </c>
      <c r="P12" s="10">
        <v>190.005</v>
      </c>
      <c r="Q12" s="5">
        <f t="shared" si="2"/>
        <v>372.00799999999998</v>
      </c>
      <c r="S12" s="9">
        <f t="shared" si="13"/>
        <v>6</v>
      </c>
      <c r="T12" s="10">
        <v>186.00299999999999</v>
      </c>
      <c r="U12" s="10">
        <v>194.005</v>
      </c>
      <c r="V12" s="5">
        <f t="shared" si="3"/>
        <v>380.00799999999998</v>
      </c>
      <c r="X12" s="9">
        <f t="shared" si="15"/>
        <v>4</v>
      </c>
      <c r="Y12" s="10">
        <f t="shared" si="4"/>
        <v>749.01400000000001</v>
      </c>
      <c r="AA12" s="9">
        <f t="shared" si="5"/>
        <v>4</v>
      </c>
      <c r="AB12" s="14">
        <f t="shared" si="6"/>
        <v>752.01599999999996</v>
      </c>
      <c r="AD12" s="9">
        <f t="shared" si="18"/>
        <v>5</v>
      </c>
      <c r="AE12" s="11">
        <f t="shared" si="7"/>
        <v>1501.03</v>
      </c>
      <c r="AG12" s="9">
        <v>5</v>
      </c>
    </row>
    <row r="13" spans="1:33" ht="19.5" customHeight="1" x14ac:dyDescent="0.2">
      <c r="A13" s="1">
        <v>13</v>
      </c>
      <c r="B13" s="8" t="s">
        <v>54</v>
      </c>
      <c r="C13" s="9" t="s">
        <v>39</v>
      </c>
      <c r="E13" s="10">
        <v>188.005</v>
      </c>
      <c r="F13" s="10">
        <v>193.00700000000001</v>
      </c>
      <c r="G13" s="5">
        <f t="shared" si="0"/>
        <v>381.012</v>
      </c>
      <c r="I13" s="9">
        <f t="shared" si="9"/>
        <v>4</v>
      </c>
      <c r="J13" s="10">
        <v>195.00800000000001</v>
      </c>
      <c r="K13" s="10">
        <v>187.00399999999999</v>
      </c>
      <c r="L13" s="5">
        <f t="shared" si="1"/>
        <v>382.012</v>
      </c>
      <c r="N13" s="9">
        <f t="shared" si="11"/>
        <v>2</v>
      </c>
      <c r="O13" s="10">
        <v>187.00399999999999</v>
      </c>
      <c r="P13" s="10">
        <v>193.005</v>
      </c>
      <c r="Q13" s="5">
        <f t="shared" si="2"/>
        <v>380.00900000000001</v>
      </c>
      <c r="S13" s="9">
        <f t="shared" si="13"/>
        <v>4</v>
      </c>
      <c r="T13" s="10">
        <v>181</v>
      </c>
      <c r="U13" s="10">
        <v>188.00399999999999</v>
      </c>
      <c r="V13" s="5">
        <f t="shared" si="3"/>
        <v>369.00400000000002</v>
      </c>
      <c r="X13" s="9">
        <f t="shared" si="15"/>
        <v>7</v>
      </c>
      <c r="Y13" s="10">
        <f t="shared" si="4"/>
        <v>763.024</v>
      </c>
      <c r="AA13" s="9">
        <f t="shared" si="5"/>
        <v>7</v>
      </c>
      <c r="AB13" s="14">
        <f t="shared" si="6"/>
        <v>749.01300000000003</v>
      </c>
      <c r="AD13" s="9">
        <f t="shared" si="18"/>
        <v>6</v>
      </c>
      <c r="AE13" s="11">
        <f t="shared" si="7"/>
        <v>1512.037</v>
      </c>
      <c r="AG13" s="9">
        <v>3</v>
      </c>
    </row>
    <row r="14" spans="1:33" ht="19.5" customHeight="1" x14ac:dyDescent="0.2">
      <c r="A14" s="1">
        <v>14</v>
      </c>
      <c r="B14" s="8" t="s">
        <v>22</v>
      </c>
      <c r="C14" s="9" t="s">
        <v>30</v>
      </c>
      <c r="E14" s="10">
        <v>192.00700000000001</v>
      </c>
      <c r="F14" s="10">
        <v>195.01</v>
      </c>
      <c r="G14" s="5">
        <f t="shared" si="0"/>
        <v>387.017</v>
      </c>
      <c r="I14" s="9">
        <f t="shared" si="9"/>
        <v>2</v>
      </c>
      <c r="J14" s="10">
        <v>193.00899999999999</v>
      </c>
      <c r="K14" s="10">
        <v>189.005</v>
      </c>
      <c r="L14" s="5">
        <f t="shared" si="1"/>
        <v>382.01400000000001</v>
      </c>
      <c r="N14" s="9">
        <f t="shared" si="11"/>
        <v>1</v>
      </c>
      <c r="O14" s="10">
        <v>193.01</v>
      </c>
      <c r="P14" s="10">
        <v>197.01400000000001</v>
      </c>
      <c r="Q14" s="5">
        <f t="shared" si="2"/>
        <v>390.024</v>
      </c>
      <c r="S14" s="9">
        <f t="shared" si="13"/>
        <v>1</v>
      </c>
      <c r="T14" s="10">
        <v>188.00299999999999</v>
      </c>
      <c r="U14" s="10">
        <v>197.00700000000001</v>
      </c>
      <c r="V14" s="5">
        <f t="shared" si="3"/>
        <v>385.01</v>
      </c>
      <c r="X14" s="9">
        <f t="shared" si="15"/>
        <v>1</v>
      </c>
      <c r="Y14" s="10">
        <f t="shared" si="4"/>
        <v>769.03099999999995</v>
      </c>
      <c r="AA14" s="9">
        <f t="shared" si="5"/>
        <v>1</v>
      </c>
      <c r="AB14" s="14">
        <f t="shared" si="6"/>
        <v>775.03399999999999</v>
      </c>
      <c r="AD14" s="9">
        <f t="shared" si="18"/>
        <v>1</v>
      </c>
      <c r="AE14" s="11">
        <f t="shared" si="7"/>
        <v>1544.0650000000001</v>
      </c>
      <c r="AG14" s="9">
        <v>1</v>
      </c>
    </row>
    <row r="15" spans="1:33" ht="19.5" customHeight="1" x14ac:dyDescent="0.2">
      <c r="A15" s="1">
        <v>15</v>
      </c>
      <c r="B15" s="8" t="s">
        <v>24</v>
      </c>
      <c r="C15" s="9" t="s">
        <v>31</v>
      </c>
      <c r="E15" s="10">
        <v>158</v>
      </c>
      <c r="F15" s="10">
        <v>161.001</v>
      </c>
      <c r="G15" s="5">
        <f t="shared" si="0"/>
        <v>319.00099999999998</v>
      </c>
      <c r="I15" s="9">
        <f t="shared" si="9"/>
        <v>12</v>
      </c>
      <c r="J15" s="10">
        <v>136</v>
      </c>
      <c r="K15" s="10">
        <v>112</v>
      </c>
      <c r="L15" s="5">
        <f t="shared" si="1"/>
        <v>248</v>
      </c>
      <c r="N15" s="9">
        <f t="shared" si="11"/>
        <v>13</v>
      </c>
      <c r="O15" s="10">
        <v>121</v>
      </c>
      <c r="P15" s="10">
        <v>155.001</v>
      </c>
      <c r="Q15" s="5">
        <f t="shared" si="2"/>
        <v>276.00099999999998</v>
      </c>
      <c r="S15" s="9">
        <f t="shared" si="13"/>
        <v>13</v>
      </c>
      <c r="T15" s="10">
        <v>139</v>
      </c>
      <c r="U15" s="10">
        <v>157</v>
      </c>
      <c r="V15" s="5">
        <f t="shared" si="3"/>
        <v>296</v>
      </c>
      <c r="X15" s="9">
        <f t="shared" si="15"/>
        <v>13</v>
      </c>
      <c r="Y15" s="10">
        <f t="shared" si="4"/>
        <v>567.00099999999998</v>
      </c>
      <c r="AA15" s="9">
        <f t="shared" si="5"/>
        <v>13</v>
      </c>
      <c r="AB15" s="14">
        <f t="shared" si="6"/>
        <v>572.00099999999998</v>
      </c>
      <c r="AD15" s="9">
        <f t="shared" si="18"/>
        <v>13</v>
      </c>
      <c r="AE15" s="11">
        <f t="shared" si="7"/>
        <v>1139.002</v>
      </c>
      <c r="AG15" s="9">
        <v>13</v>
      </c>
    </row>
    <row r="16" spans="1:33" ht="19.5" customHeight="1" x14ac:dyDescent="0.2">
      <c r="A16" s="1">
        <v>16</v>
      </c>
      <c r="B16" s="8" t="s">
        <v>58</v>
      </c>
      <c r="C16" s="9" t="s">
        <v>60</v>
      </c>
      <c r="D16" s="9" t="s">
        <v>56</v>
      </c>
      <c r="E16" s="10">
        <v>195.01300000000001</v>
      </c>
      <c r="F16" s="10">
        <v>195.00899999999999</v>
      </c>
      <c r="G16" s="5">
        <f t="shared" si="0"/>
        <v>390.02199999999999</v>
      </c>
      <c r="H16" s="9">
        <f>RANK(G16,G$16:G$21,)</f>
        <v>5</v>
      </c>
      <c r="J16" s="10">
        <v>195.00800000000001</v>
      </c>
      <c r="K16" s="10">
        <v>193.00899999999999</v>
      </c>
      <c r="L16" s="5">
        <f t="shared" si="1"/>
        <v>388.017</v>
      </c>
      <c r="M16" s="9">
        <f>RANK(L16,L$16:L$21,)</f>
        <v>4</v>
      </c>
      <c r="O16" s="10">
        <v>197.01400000000001</v>
      </c>
      <c r="P16" s="10">
        <v>196.001</v>
      </c>
      <c r="Q16" s="5">
        <f t="shared" si="2"/>
        <v>393.01499999999999</v>
      </c>
      <c r="R16" s="9">
        <f>RANK(Q16,Q$16:Q$21,)</f>
        <v>4</v>
      </c>
      <c r="T16" s="10">
        <v>189.00700000000001</v>
      </c>
      <c r="U16" s="10">
        <v>196.01</v>
      </c>
      <c r="V16" s="5">
        <f t="shared" si="3"/>
        <v>385.017</v>
      </c>
      <c r="W16" s="9">
        <f>RANK(V16,V$16:V$21,)</f>
        <v>5</v>
      </c>
      <c r="Y16" s="10">
        <f t="shared" si="4"/>
        <v>778.03899999999999</v>
      </c>
      <c r="AB16" s="14">
        <f t="shared" si="6"/>
        <v>778.03199999999993</v>
      </c>
      <c r="AE16" s="11">
        <f t="shared" si="7"/>
        <v>1556.0709999999999</v>
      </c>
      <c r="AF16" s="9">
        <f>RANK(AE16,AE$16:AE$21,)</f>
        <v>4</v>
      </c>
    </row>
    <row r="17" spans="1:33" ht="19.5" customHeight="1" x14ac:dyDescent="0.2">
      <c r="A17" s="1">
        <v>17</v>
      </c>
      <c r="B17" s="8" t="s">
        <v>19</v>
      </c>
      <c r="C17" s="9" t="s">
        <v>30</v>
      </c>
      <c r="D17" s="9" t="s">
        <v>56</v>
      </c>
      <c r="E17" s="10">
        <v>200.01599999999999</v>
      </c>
      <c r="F17" s="10">
        <v>200.018</v>
      </c>
      <c r="G17" s="5">
        <f t="shared" si="0"/>
        <v>400.03399999999999</v>
      </c>
      <c r="H17" s="9">
        <f t="shared" ref="H17:H21" si="20">RANK(G17,G$16:G$21,)</f>
        <v>1</v>
      </c>
      <c r="J17" s="10">
        <v>197.00800000000001</v>
      </c>
      <c r="K17" s="10">
        <v>192.00899999999999</v>
      </c>
      <c r="L17" s="5">
        <f t="shared" si="1"/>
        <v>389.017</v>
      </c>
      <c r="M17" s="9">
        <f t="shared" ref="M17:M21" si="21">RANK(L17,L$16:L$21,)</f>
        <v>3</v>
      </c>
      <c r="O17" s="10">
        <v>200.01900000000001</v>
      </c>
      <c r="P17" s="10">
        <v>199.01599999999999</v>
      </c>
      <c r="Q17" s="5">
        <f t="shared" si="2"/>
        <v>399.03499999999997</v>
      </c>
      <c r="R17" s="9">
        <f t="shared" ref="R17:R21" si="22">RANK(Q17,Q$16:Q$21,)</f>
        <v>1</v>
      </c>
      <c r="T17" s="10">
        <v>199.012</v>
      </c>
      <c r="U17" s="10">
        <v>196.01</v>
      </c>
      <c r="V17" s="5">
        <f t="shared" si="3"/>
        <v>395.02199999999999</v>
      </c>
      <c r="W17" s="9">
        <f t="shared" ref="W17:W21" si="23">RANK(V17,V$16:V$21,)</f>
        <v>1</v>
      </c>
      <c r="Y17" s="10">
        <f t="shared" si="4"/>
        <v>789.05099999999993</v>
      </c>
      <c r="AB17" s="14">
        <f t="shared" si="6"/>
        <v>794.05700000000002</v>
      </c>
      <c r="AE17" s="11">
        <f t="shared" si="7"/>
        <v>1583.1079999999999</v>
      </c>
      <c r="AF17" s="9">
        <f t="shared" ref="AF17:AF21" si="24">RANK(AE17,AE$16:AE$21,)</f>
        <v>1</v>
      </c>
    </row>
    <row r="18" spans="1:33" ht="19.5" customHeight="1" x14ac:dyDescent="0.2">
      <c r="A18" s="1">
        <v>18</v>
      </c>
      <c r="B18" s="8" t="s">
        <v>34</v>
      </c>
      <c r="C18" s="9" t="s">
        <v>59</v>
      </c>
      <c r="D18" s="9" t="s">
        <v>56</v>
      </c>
      <c r="E18" s="10">
        <v>199.017</v>
      </c>
      <c r="F18" s="10">
        <v>200.01599999999999</v>
      </c>
      <c r="G18" s="5">
        <f t="shared" si="0"/>
        <v>399.03300000000002</v>
      </c>
      <c r="H18" s="9">
        <f t="shared" si="20"/>
        <v>2</v>
      </c>
      <c r="J18" s="10">
        <v>199.012</v>
      </c>
      <c r="K18" s="10">
        <v>195.005</v>
      </c>
      <c r="L18" s="5">
        <f t="shared" si="1"/>
        <v>394.017</v>
      </c>
      <c r="M18" s="9">
        <f t="shared" si="21"/>
        <v>2</v>
      </c>
      <c r="O18" s="10">
        <v>198.011</v>
      </c>
      <c r="P18" s="10">
        <v>198.01300000000001</v>
      </c>
      <c r="Q18" s="5">
        <f t="shared" si="2"/>
        <v>396.024</v>
      </c>
      <c r="R18" s="9">
        <f t="shared" si="22"/>
        <v>2</v>
      </c>
      <c r="T18" s="10">
        <v>193.00700000000001</v>
      </c>
      <c r="U18" s="10">
        <v>196.00899999999999</v>
      </c>
      <c r="V18" s="5">
        <f t="shared" si="3"/>
        <v>389.01599999999996</v>
      </c>
      <c r="W18" s="9">
        <f t="shared" si="23"/>
        <v>3</v>
      </c>
      <c r="Y18" s="10">
        <f t="shared" si="4"/>
        <v>793.05</v>
      </c>
      <c r="AB18" s="14">
        <f t="shared" si="6"/>
        <v>785.04</v>
      </c>
      <c r="AE18" s="11">
        <f t="shared" si="7"/>
        <v>1578.09</v>
      </c>
      <c r="AF18" s="9">
        <f t="shared" si="24"/>
        <v>3</v>
      </c>
    </row>
    <row r="19" spans="1:33" ht="19.5" customHeight="1" x14ac:dyDescent="0.2">
      <c r="A19" s="1">
        <v>19</v>
      </c>
      <c r="B19" s="8" t="s">
        <v>20</v>
      </c>
      <c r="C19" s="9" t="s">
        <v>30</v>
      </c>
      <c r="D19" s="9" t="s">
        <v>56</v>
      </c>
      <c r="E19" s="10">
        <v>199.011</v>
      </c>
      <c r="F19" s="10">
        <v>198.01</v>
      </c>
      <c r="G19" s="5">
        <f t="shared" si="0"/>
        <v>397.02099999999996</v>
      </c>
      <c r="H19" s="9">
        <f t="shared" si="20"/>
        <v>3</v>
      </c>
      <c r="J19" s="10">
        <v>197.012</v>
      </c>
      <c r="K19" s="10">
        <v>199.006</v>
      </c>
      <c r="L19" s="5">
        <f t="shared" si="1"/>
        <v>396.01800000000003</v>
      </c>
      <c r="M19" s="9">
        <f t="shared" si="21"/>
        <v>1</v>
      </c>
      <c r="O19" s="10">
        <v>196.00899999999999</v>
      </c>
      <c r="P19" s="10">
        <v>199.01499999999999</v>
      </c>
      <c r="Q19" s="5">
        <f t="shared" si="2"/>
        <v>395.024</v>
      </c>
      <c r="R19" s="9">
        <f t="shared" si="22"/>
        <v>3</v>
      </c>
      <c r="T19" s="10">
        <v>196.01400000000001</v>
      </c>
      <c r="U19" s="10">
        <v>197.005</v>
      </c>
      <c r="V19" s="5">
        <f t="shared" si="3"/>
        <v>393.01900000000001</v>
      </c>
      <c r="W19" s="9">
        <f t="shared" si="23"/>
        <v>2</v>
      </c>
      <c r="Y19" s="10">
        <f t="shared" si="4"/>
        <v>793.03899999999999</v>
      </c>
      <c r="AB19" s="14">
        <f t="shared" si="6"/>
        <v>788.04300000000001</v>
      </c>
      <c r="AE19" s="11">
        <f t="shared" si="7"/>
        <v>1581.0819999999999</v>
      </c>
      <c r="AF19" s="9">
        <f t="shared" si="24"/>
        <v>2</v>
      </c>
    </row>
    <row r="20" spans="1:33" ht="19.5" customHeight="1" x14ac:dyDescent="0.2">
      <c r="A20" s="1">
        <v>20</v>
      </c>
      <c r="B20" s="8" t="s">
        <v>35</v>
      </c>
      <c r="C20" s="9" t="s">
        <v>59</v>
      </c>
      <c r="D20" s="9" t="s">
        <v>56</v>
      </c>
      <c r="E20" s="10">
        <v>177.00299999999999</v>
      </c>
      <c r="F20" s="10">
        <v>179</v>
      </c>
      <c r="G20" s="5">
        <f t="shared" si="0"/>
        <v>356.00299999999999</v>
      </c>
      <c r="H20" s="9">
        <f t="shared" si="20"/>
        <v>6</v>
      </c>
      <c r="J20" s="10">
        <v>177.00399999999999</v>
      </c>
      <c r="K20" s="10">
        <v>173.00299999999999</v>
      </c>
      <c r="L20" s="5">
        <f t="shared" si="1"/>
        <v>350.00699999999995</v>
      </c>
      <c r="M20" s="9">
        <f t="shared" si="21"/>
        <v>6</v>
      </c>
      <c r="O20" s="10">
        <v>186.00399999999999</v>
      </c>
      <c r="P20" s="10">
        <v>165.001</v>
      </c>
      <c r="Q20" s="5">
        <f t="shared" si="2"/>
        <v>351.005</v>
      </c>
      <c r="R20" s="9">
        <f t="shared" si="22"/>
        <v>6</v>
      </c>
      <c r="T20" s="10">
        <v>169.001</v>
      </c>
      <c r="U20" s="10">
        <v>164.001</v>
      </c>
      <c r="V20" s="5">
        <f t="shared" si="3"/>
        <v>333.00200000000001</v>
      </c>
      <c r="W20" s="9">
        <f t="shared" si="23"/>
        <v>6</v>
      </c>
      <c r="Y20" s="10">
        <f t="shared" si="4"/>
        <v>706.01</v>
      </c>
      <c r="AB20" s="14">
        <f t="shared" si="6"/>
        <v>684.00700000000006</v>
      </c>
      <c r="AE20" s="11">
        <f t="shared" si="7"/>
        <v>1390.0170000000001</v>
      </c>
      <c r="AF20" s="9">
        <f t="shared" si="24"/>
        <v>6</v>
      </c>
    </row>
    <row r="21" spans="1:33" ht="19.5" customHeight="1" x14ac:dyDescent="0.2">
      <c r="A21" s="1">
        <v>21</v>
      </c>
      <c r="B21" s="8" t="s">
        <v>33</v>
      </c>
      <c r="C21" s="9" t="s">
        <v>59</v>
      </c>
      <c r="D21" s="9" t="s">
        <v>56</v>
      </c>
      <c r="E21" s="10">
        <v>198.01400000000001</v>
      </c>
      <c r="F21" s="10">
        <v>193.011</v>
      </c>
      <c r="G21" s="5">
        <f t="shared" si="0"/>
        <v>391.02499999999998</v>
      </c>
      <c r="H21" s="9">
        <f t="shared" si="20"/>
        <v>4</v>
      </c>
      <c r="J21" s="10">
        <v>193.00800000000001</v>
      </c>
      <c r="K21" s="10">
        <v>191.00800000000001</v>
      </c>
      <c r="L21" s="5">
        <f t="shared" si="1"/>
        <v>384.01600000000002</v>
      </c>
      <c r="M21" s="9">
        <f t="shared" si="21"/>
        <v>5</v>
      </c>
      <c r="O21" s="10">
        <v>194.01</v>
      </c>
      <c r="P21" s="10">
        <v>189.00700000000001</v>
      </c>
      <c r="Q21" s="5">
        <f t="shared" si="2"/>
        <v>383.017</v>
      </c>
      <c r="R21" s="9">
        <f t="shared" si="22"/>
        <v>5</v>
      </c>
      <c r="T21" s="10">
        <v>196.01499999999999</v>
      </c>
      <c r="U21" s="10">
        <v>190.00800000000001</v>
      </c>
      <c r="V21" s="5">
        <f t="shared" si="3"/>
        <v>386.02300000000002</v>
      </c>
      <c r="W21" s="9">
        <f t="shared" si="23"/>
        <v>4</v>
      </c>
      <c r="Y21" s="10">
        <f t="shared" si="4"/>
        <v>775.04099999999994</v>
      </c>
      <c r="AB21" s="14">
        <f t="shared" si="6"/>
        <v>769.04</v>
      </c>
      <c r="AE21" s="11">
        <f t="shared" si="7"/>
        <v>1544.0809999999999</v>
      </c>
      <c r="AF21" s="9">
        <f t="shared" si="24"/>
        <v>5</v>
      </c>
    </row>
    <row r="22" spans="1:33" ht="19.5" customHeight="1" x14ac:dyDescent="0.2">
      <c r="A22" s="1">
        <v>22</v>
      </c>
      <c r="E22" s="10"/>
      <c r="F22" s="10"/>
      <c r="G22" s="5">
        <f t="shared" si="0"/>
        <v>0</v>
      </c>
      <c r="J22" s="10"/>
      <c r="K22" s="10"/>
      <c r="L22" s="5">
        <f t="shared" si="1"/>
        <v>0</v>
      </c>
      <c r="O22" s="10"/>
      <c r="P22" s="10"/>
      <c r="Q22" s="5">
        <f t="shared" si="2"/>
        <v>0</v>
      </c>
      <c r="T22" s="10"/>
      <c r="U22" s="10"/>
      <c r="V22" s="5">
        <f t="shared" si="3"/>
        <v>0</v>
      </c>
      <c r="Y22" s="10">
        <f t="shared" si="4"/>
        <v>0</v>
      </c>
      <c r="AB22" s="14">
        <f t="shared" si="6"/>
        <v>0</v>
      </c>
      <c r="AE22" s="11">
        <f t="shared" si="7"/>
        <v>0</v>
      </c>
    </row>
    <row r="23" spans="1:33" ht="19.5" customHeight="1" x14ac:dyDescent="0.2">
      <c r="E23" s="10"/>
      <c r="F23" s="10"/>
      <c r="G23" s="5">
        <f t="shared" si="0"/>
        <v>0</v>
      </c>
      <c r="J23" s="10"/>
      <c r="K23" s="10"/>
      <c r="L23" s="5">
        <f t="shared" si="1"/>
        <v>0</v>
      </c>
      <c r="O23" s="10"/>
      <c r="P23" s="10"/>
      <c r="Q23" s="5">
        <f t="shared" si="2"/>
        <v>0</v>
      </c>
      <c r="T23" s="10"/>
      <c r="U23" s="10"/>
      <c r="V23" s="5">
        <f t="shared" si="3"/>
        <v>0</v>
      </c>
      <c r="Y23" s="10">
        <f t="shared" si="4"/>
        <v>0</v>
      </c>
      <c r="AB23" s="14">
        <f t="shared" si="6"/>
        <v>0</v>
      </c>
      <c r="AE23" s="11">
        <f t="shared" si="7"/>
        <v>0</v>
      </c>
    </row>
    <row r="24" spans="1:33" ht="19.5" customHeight="1" x14ac:dyDescent="0.2">
      <c r="E24" s="10"/>
      <c r="F24" s="10"/>
      <c r="G24" s="5">
        <f t="shared" si="0"/>
        <v>0</v>
      </c>
      <c r="J24" s="10"/>
      <c r="K24" s="10"/>
      <c r="L24" s="5">
        <f t="shared" si="1"/>
        <v>0</v>
      </c>
      <c r="O24" s="10"/>
      <c r="P24" s="10"/>
      <c r="Q24" s="5">
        <f t="shared" si="2"/>
        <v>0</v>
      </c>
      <c r="T24" s="10"/>
      <c r="U24" s="10"/>
      <c r="V24" s="5">
        <f t="shared" si="3"/>
        <v>0</v>
      </c>
      <c r="Y24" s="10">
        <f t="shared" si="4"/>
        <v>0</v>
      </c>
      <c r="AB24" s="14">
        <f t="shared" si="6"/>
        <v>0</v>
      </c>
      <c r="AE24" s="11">
        <f t="shared" si="7"/>
        <v>0</v>
      </c>
    </row>
    <row r="25" spans="1:33" ht="19.5" customHeight="1" x14ac:dyDescent="0.2">
      <c r="E25" s="10"/>
      <c r="F25" s="10"/>
      <c r="G25" s="5">
        <f t="shared" ref="G25" si="25">E25+F25</f>
        <v>0</v>
      </c>
      <c r="J25" s="10"/>
      <c r="K25" s="10"/>
      <c r="L25" s="5">
        <f t="shared" ref="L25" si="26">J25+K25</f>
        <v>0</v>
      </c>
      <c r="O25" s="10"/>
      <c r="P25" s="10"/>
      <c r="Q25" s="5">
        <f t="shared" ref="Q25" si="27">O25+P25</f>
        <v>0</v>
      </c>
      <c r="T25" s="10"/>
      <c r="U25" s="10"/>
      <c r="V25" s="5">
        <f t="shared" ref="V25" si="28">T25+U25</f>
        <v>0</v>
      </c>
      <c r="Y25" s="10">
        <f t="shared" si="4"/>
        <v>0</v>
      </c>
      <c r="AB25" s="14">
        <f t="shared" si="6"/>
        <v>0</v>
      </c>
      <c r="AE25" s="11">
        <f t="shared" ref="AE25" si="29">Y25+AB25</f>
        <v>0</v>
      </c>
      <c r="AG25" s="9" t="s">
        <v>71</v>
      </c>
    </row>
  </sheetData>
  <autoFilter ref="A1:AE1" xr:uid="{00000000-0001-0000-0100-000000000000}"/>
  <sortState xmlns:xlrd2="http://schemas.microsoft.com/office/spreadsheetml/2017/richdata2" ref="A15:AE24">
    <sortCondition descending="1" ref="AE15:AE24"/>
  </sortState>
  <pageMargins left="0.25" right="0.25" top="0.75" bottom="0.75" header="0.3" footer="0.3"/>
  <pageSetup paperSize="5" scale="67" fitToHeight="0" orientation="landscape" r:id="rId1"/>
  <headerFooter alignWithMargins="0">
    <oddHeader xml:space="preserve">&amp;CI.S.R.A. Metric Prone Championship Saturday September 9, 2023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9"/>
  <sheetViews>
    <sheetView tabSelected="1" zoomScaleNormal="100" workbookViewId="0">
      <selection activeCell="O17" sqref="O17"/>
    </sheetView>
  </sheetViews>
  <sheetFormatPr defaultRowHeight="21.75" customHeight="1" x14ac:dyDescent="0.2"/>
  <cols>
    <col min="1" max="1" width="6.140625" style="1" customWidth="1"/>
    <col min="2" max="2" width="17.7109375" style="8" customWidth="1"/>
    <col min="3" max="3" width="5.85546875" style="9" customWidth="1"/>
    <col min="4" max="4" width="5.42578125" style="9" customWidth="1"/>
    <col min="5" max="6" width="10.7109375" style="9" customWidth="1"/>
    <col min="7" max="7" width="10.7109375" style="1" customWidth="1"/>
    <col min="8" max="9" width="3.28515625" style="9" customWidth="1"/>
    <col min="10" max="11" width="10.7109375" style="9" customWidth="1"/>
    <col min="12" max="12" width="10.7109375" style="1" customWidth="1"/>
    <col min="13" max="14" width="3.7109375" style="9" customWidth="1"/>
    <col min="15" max="16" width="10.7109375" style="9" customWidth="1"/>
    <col min="17" max="17" width="10.7109375" style="1" customWidth="1"/>
    <col min="18" max="19" width="3.5703125" style="9" customWidth="1"/>
    <col min="20" max="21" width="10.7109375" style="9" customWidth="1"/>
    <col min="22" max="22" width="10.7109375" style="1" customWidth="1"/>
    <col min="23" max="24" width="3.28515625" style="9" customWidth="1"/>
    <col min="25" max="25" width="10.7109375" style="10" customWidth="1"/>
    <col min="26" max="27" width="3.140625" style="9" customWidth="1"/>
    <col min="28" max="28" width="10.7109375" style="5" customWidth="1"/>
    <col min="29" max="30" width="3.28515625" style="9" customWidth="1"/>
    <col min="31" max="31" width="10.7109375" style="10" customWidth="1"/>
    <col min="32" max="32" width="0" style="9" hidden="1" customWidth="1"/>
    <col min="33" max="34" width="3.85546875" style="9" customWidth="1"/>
    <col min="35" max="35" width="0" style="9" hidden="1" customWidth="1"/>
    <col min="36" max="16384" width="9.140625" style="9"/>
  </cols>
  <sheetData>
    <row r="1" spans="1:35" s="1" customFormat="1" ht="28.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11</v>
      </c>
      <c r="F1" s="3" t="s">
        <v>17</v>
      </c>
      <c r="G1" s="1" t="s">
        <v>4</v>
      </c>
      <c r="H1" s="1" t="s">
        <v>61</v>
      </c>
      <c r="I1" s="1" t="s">
        <v>61</v>
      </c>
      <c r="J1" s="3" t="s">
        <v>12</v>
      </c>
      <c r="K1" s="1">
        <v>2.2000000000000002</v>
      </c>
      <c r="L1" s="1" t="s">
        <v>5</v>
      </c>
      <c r="M1" s="1" t="s">
        <v>63</v>
      </c>
      <c r="N1" s="1" t="s">
        <v>63</v>
      </c>
      <c r="O1" s="4" t="s">
        <v>13</v>
      </c>
      <c r="P1" s="4" t="s">
        <v>14</v>
      </c>
      <c r="Q1" s="1" t="s">
        <v>6</v>
      </c>
      <c r="R1" s="1" t="s">
        <v>64</v>
      </c>
      <c r="S1" s="1" t="s">
        <v>64</v>
      </c>
      <c r="T1" s="4" t="s">
        <v>15</v>
      </c>
      <c r="U1" s="4" t="s">
        <v>16</v>
      </c>
      <c r="V1" s="1" t="s">
        <v>7</v>
      </c>
      <c r="W1" s="1" t="s">
        <v>65</v>
      </c>
      <c r="X1" s="1" t="s">
        <v>65</v>
      </c>
      <c r="Y1" s="5" t="s">
        <v>8</v>
      </c>
      <c r="Z1" s="1" t="s">
        <v>66</v>
      </c>
      <c r="AA1" s="1" t="s">
        <v>66</v>
      </c>
      <c r="AB1" s="5" t="s">
        <v>9</v>
      </c>
      <c r="AC1" s="1" t="s">
        <v>67</v>
      </c>
      <c r="AD1" s="1" t="s">
        <v>67</v>
      </c>
      <c r="AE1" s="7" t="s">
        <v>10</v>
      </c>
      <c r="AF1" s="1" t="s">
        <v>32</v>
      </c>
      <c r="AG1" s="1" t="s">
        <v>68</v>
      </c>
      <c r="AH1" s="1" t="s">
        <v>68</v>
      </c>
      <c r="AI1" s="15" t="s">
        <v>49</v>
      </c>
    </row>
    <row r="2" spans="1:35" ht="19.5" customHeight="1" x14ac:dyDescent="0.2">
      <c r="E2" s="10"/>
      <c r="F2" s="10"/>
      <c r="G2" s="5"/>
      <c r="H2" s="9" t="s">
        <v>62</v>
      </c>
      <c r="I2" s="9" t="s">
        <v>62</v>
      </c>
      <c r="J2" s="10"/>
      <c r="K2" s="10"/>
      <c r="L2" s="5"/>
      <c r="M2" s="9" t="s">
        <v>62</v>
      </c>
      <c r="N2" s="9" t="s">
        <v>62</v>
      </c>
      <c r="O2" s="10"/>
      <c r="P2" s="10"/>
      <c r="Q2" s="5"/>
      <c r="R2" s="9" t="s">
        <v>62</v>
      </c>
      <c r="S2" s="9" t="s">
        <v>62</v>
      </c>
      <c r="T2" s="10"/>
      <c r="U2" s="10"/>
      <c r="V2" s="5"/>
      <c r="W2" s="9" t="s">
        <v>62</v>
      </c>
      <c r="X2" s="9" t="s">
        <v>62</v>
      </c>
      <c r="Z2" s="9" t="s">
        <v>62</v>
      </c>
      <c r="AA2" s="9" t="s">
        <v>62</v>
      </c>
      <c r="AB2" s="14"/>
      <c r="AC2" s="9" t="s">
        <v>62</v>
      </c>
      <c r="AD2" s="9" t="s">
        <v>62</v>
      </c>
      <c r="AE2" s="11"/>
      <c r="AG2" s="9" t="s">
        <v>62</v>
      </c>
      <c r="AH2" s="9" t="s">
        <v>62</v>
      </c>
    </row>
    <row r="3" spans="1:35" ht="19.5" customHeight="1" x14ac:dyDescent="0.2">
      <c r="A3" s="1">
        <v>7</v>
      </c>
      <c r="B3" s="8" t="s">
        <v>50</v>
      </c>
      <c r="C3" s="9" t="s">
        <v>59</v>
      </c>
      <c r="D3" s="9" t="s">
        <v>27</v>
      </c>
      <c r="E3" s="9">
        <v>196.00700000000001</v>
      </c>
      <c r="F3" s="10">
        <v>196.00299999999999</v>
      </c>
      <c r="G3" s="5">
        <f>E3+F3</f>
        <v>392.01</v>
      </c>
      <c r="H3" s="9">
        <f>RANK(G3,G$3:G$5,)</f>
        <v>2</v>
      </c>
      <c r="I3" s="9">
        <f t="shared" ref="I3:I12" si="0">RANK(G3,G$3:G$12,)</f>
        <v>6</v>
      </c>
      <c r="J3" s="10">
        <v>196.006</v>
      </c>
      <c r="K3" s="10">
        <v>190.00800000000001</v>
      </c>
      <c r="L3" s="5">
        <f t="shared" ref="L3:L8" si="1">J3+K3</f>
        <v>386.01400000000001</v>
      </c>
      <c r="M3" s="9">
        <f>RANK(L3,L$3:L$5,)</f>
        <v>3</v>
      </c>
      <c r="N3" s="9">
        <f t="shared" ref="N3:N12" si="2">RANK(L3,L$3:L$12,)</f>
        <v>7</v>
      </c>
      <c r="O3" s="10">
        <v>191.00399999999999</v>
      </c>
      <c r="P3" s="10">
        <v>192.00399999999999</v>
      </c>
      <c r="Q3" s="5">
        <f t="shared" ref="Q3:Q14" si="3">O3+P3</f>
        <v>383.00799999999998</v>
      </c>
      <c r="R3" s="9">
        <f>RANK(Q3,Q$3:Q$5,)</f>
        <v>3</v>
      </c>
      <c r="S3" s="9">
        <f>RANK(Q3,Q$3:Q$14,)</f>
        <v>9</v>
      </c>
      <c r="T3" s="10">
        <v>188.00299999999999</v>
      </c>
      <c r="U3" s="10">
        <v>189.011</v>
      </c>
      <c r="V3" s="5">
        <f t="shared" ref="V3:V14" si="4">T3+U3</f>
        <v>377.01400000000001</v>
      </c>
      <c r="W3" s="9">
        <f>RANK(V3,V$3:V$5,)</f>
        <v>2</v>
      </c>
      <c r="X3" s="9">
        <f>RANK(V3,V$3:V$14,)</f>
        <v>8</v>
      </c>
      <c r="Y3" s="10">
        <f t="shared" ref="Y3:Y14" si="5">G3+L3</f>
        <v>778.024</v>
      </c>
      <c r="Z3" s="9">
        <f>RANK(Y3,Y$3:Y$5,)</f>
        <v>3</v>
      </c>
      <c r="AA3" s="9">
        <f t="shared" ref="AA3:AA12" si="6">RANK(Y3,Y$3:Y$12,)</f>
        <v>7</v>
      </c>
      <c r="AB3" s="5">
        <f t="shared" ref="AB3:AB14" si="7">Q3+V3</f>
        <v>760.02199999999993</v>
      </c>
      <c r="AC3" s="9">
        <f>RANK(AB3,AB$3:AB$5,)</f>
        <v>3</v>
      </c>
      <c r="AD3" s="9">
        <f>RANK(AB3,AB$3:AB$14,)</f>
        <v>9</v>
      </c>
      <c r="AE3" s="10">
        <f>Y3+AB3</f>
        <v>1538.0459999999998</v>
      </c>
      <c r="AF3" s="9">
        <v>2</v>
      </c>
      <c r="AG3" s="9">
        <f>RANK(AF3,AF$3:AF$5,)</f>
        <v>3</v>
      </c>
      <c r="AH3" s="9">
        <f>RANK(AE3,AE$3:AE$12,)</f>
        <v>7</v>
      </c>
      <c r="AI3" s="9">
        <f t="shared" ref="AI3:AI14" si="8">_xlfn.RANK.EQ(AE3,AE$3:AE$14,0)</f>
        <v>9</v>
      </c>
    </row>
    <row r="4" spans="1:35" ht="19.5" customHeight="1" x14ac:dyDescent="0.2">
      <c r="A4" s="1">
        <v>8</v>
      </c>
      <c r="B4" s="8" t="s">
        <v>51</v>
      </c>
      <c r="C4" s="9" t="s">
        <v>31</v>
      </c>
      <c r="D4" s="9" t="s">
        <v>27</v>
      </c>
      <c r="E4" s="10">
        <v>194.00700000000001</v>
      </c>
      <c r="F4" s="10">
        <v>199.00800000000001</v>
      </c>
      <c r="G4" s="5">
        <f t="shared" ref="G4:G14" si="9">E4+F4</f>
        <v>393.01499999999999</v>
      </c>
      <c r="H4" s="9">
        <f>RANK(G4,G$3:G$5,)</f>
        <v>1</v>
      </c>
      <c r="I4" s="9">
        <f t="shared" si="0"/>
        <v>5</v>
      </c>
      <c r="J4" s="10">
        <v>199.012</v>
      </c>
      <c r="K4" s="10">
        <v>194.006</v>
      </c>
      <c r="L4" s="5">
        <f t="shared" si="1"/>
        <v>393.01800000000003</v>
      </c>
      <c r="M4" s="9">
        <f>RANK(L4,L$3:L$5,)</f>
        <v>1</v>
      </c>
      <c r="N4" s="9">
        <f t="shared" si="2"/>
        <v>4</v>
      </c>
      <c r="O4" s="10">
        <v>196.01</v>
      </c>
      <c r="P4" s="10">
        <v>192.00299999999999</v>
      </c>
      <c r="Q4" s="5">
        <f t="shared" si="3"/>
        <v>388.01299999999998</v>
      </c>
      <c r="R4" s="9">
        <f>RANK(Q4,Q$3:Q$5,)</f>
        <v>1</v>
      </c>
      <c r="S4" s="9">
        <f t="shared" ref="S4:S14" si="10">RANK(Q4,Q$3:Q$14,)</f>
        <v>7</v>
      </c>
      <c r="T4" s="10">
        <v>189.00700000000001</v>
      </c>
      <c r="U4" s="10">
        <v>187.00299999999999</v>
      </c>
      <c r="V4" s="5">
        <f t="shared" si="4"/>
        <v>376.01</v>
      </c>
      <c r="W4" s="9">
        <f>RANK(V4,V$3:V$5,)</f>
        <v>3</v>
      </c>
      <c r="X4" s="9">
        <f t="shared" ref="X4:X14" si="11">RANK(V4,V$3:V$14,)</f>
        <v>9</v>
      </c>
      <c r="Y4" s="10">
        <f t="shared" si="5"/>
        <v>786.03300000000002</v>
      </c>
      <c r="Z4" s="9">
        <f>RANK(Y4,Y$3:Y$5,)</f>
        <v>1</v>
      </c>
      <c r="AA4" s="9">
        <f t="shared" si="6"/>
        <v>5</v>
      </c>
      <c r="AB4" s="5">
        <f t="shared" si="7"/>
        <v>764.02299999999991</v>
      </c>
      <c r="AC4" s="9">
        <f>RANK(AB4,AB$3:AB$5,)</f>
        <v>2</v>
      </c>
      <c r="AD4" s="9">
        <f t="shared" ref="AD4:AD14" si="12">RANK(AB4,AB$3:AB$14,)</f>
        <v>8</v>
      </c>
      <c r="AE4" s="10">
        <f t="shared" ref="AE4:AE14" si="13">Y4+AB4</f>
        <v>1550.056</v>
      </c>
      <c r="AF4" s="9">
        <v>3</v>
      </c>
      <c r="AG4" s="9">
        <f>RANK(AF4,AF$3:AF$5,)</f>
        <v>2</v>
      </c>
      <c r="AH4" s="9">
        <f t="shared" ref="AH4:AH12" si="14">RANK(AE4,AE$3:AE$12,)</f>
        <v>6</v>
      </c>
      <c r="AI4" s="9">
        <f t="shared" si="8"/>
        <v>8</v>
      </c>
    </row>
    <row r="5" spans="1:35" ht="19.5" customHeight="1" x14ac:dyDescent="0.2">
      <c r="A5" s="1">
        <v>9</v>
      </c>
      <c r="B5" s="8" t="s">
        <v>26</v>
      </c>
      <c r="C5" s="9" t="s">
        <v>31</v>
      </c>
      <c r="D5" s="9" t="s">
        <v>27</v>
      </c>
      <c r="E5" s="10">
        <v>191.006</v>
      </c>
      <c r="F5" s="10">
        <v>199.012</v>
      </c>
      <c r="G5" s="5">
        <f t="shared" si="9"/>
        <v>390.01800000000003</v>
      </c>
      <c r="H5" s="9">
        <f>RANK(G5,G$3:G$5,)</f>
        <v>3</v>
      </c>
      <c r="I5" s="9">
        <f t="shared" si="0"/>
        <v>7</v>
      </c>
      <c r="J5" s="10">
        <v>198.01300000000001</v>
      </c>
      <c r="K5" s="10">
        <v>192.01</v>
      </c>
      <c r="L5" s="5">
        <f t="shared" si="1"/>
        <v>390.02300000000002</v>
      </c>
      <c r="M5" s="9">
        <f>RANK(L5,L$3:L$5,)</f>
        <v>2</v>
      </c>
      <c r="N5" s="9">
        <f t="shared" si="2"/>
        <v>6</v>
      </c>
      <c r="O5" s="10">
        <v>196.00700000000001</v>
      </c>
      <c r="P5" s="10">
        <v>191.006</v>
      </c>
      <c r="Q5" s="5">
        <f t="shared" si="3"/>
        <v>387.01300000000003</v>
      </c>
      <c r="R5" s="9">
        <f>RANK(Q5,Q$3:Q$5,)</f>
        <v>2</v>
      </c>
      <c r="S5" s="9">
        <f t="shared" si="10"/>
        <v>8</v>
      </c>
      <c r="T5" s="10">
        <v>195.00899999999999</v>
      </c>
      <c r="U5" s="10">
        <v>196.01</v>
      </c>
      <c r="V5" s="5">
        <f t="shared" si="4"/>
        <v>391.01900000000001</v>
      </c>
      <c r="W5" s="9">
        <f>RANK(V5,V$3:V$5,)</f>
        <v>1</v>
      </c>
      <c r="X5" s="9">
        <f t="shared" si="11"/>
        <v>6</v>
      </c>
      <c r="Y5" s="10">
        <f t="shared" si="5"/>
        <v>780.04100000000005</v>
      </c>
      <c r="Z5" s="9">
        <f>RANK(Y5,Y$3:Y$5,)</f>
        <v>2</v>
      </c>
      <c r="AA5" s="9">
        <f t="shared" si="6"/>
        <v>6</v>
      </c>
      <c r="AB5" s="5">
        <f t="shared" si="7"/>
        <v>778.03200000000004</v>
      </c>
      <c r="AC5" s="9">
        <f>RANK(AB5,AB$3:AB$5,)</f>
        <v>1</v>
      </c>
      <c r="AD5" s="9">
        <f t="shared" si="12"/>
        <v>7</v>
      </c>
      <c r="AE5" s="10">
        <f t="shared" si="13"/>
        <v>1558.0730000000001</v>
      </c>
      <c r="AF5" s="9">
        <v>4</v>
      </c>
      <c r="AG5" s="9">
        <f>RANK(AF5,AF$3:AF$5,)</f>
        <v>1</v>
      </c>
      <c r="AH5" s="9">
        <f t="shared" si="14"/>
        <v>5</v>
      </c>
      <c r="AI5" s="9">
        <f t="shared" si="8"/>
        <v>7</v>
      </c>
    </row>
    <row r="6" spans="1:35" ht="19.5" customHeight="1" x14ac:dyDescent="0.2">
      <c r="A6" s="1">
        <v>10</v>
      </c>
      <c r="E6" s="10"/>
      <c r="F6" s="10"/>
      <c r="G6" s="5">
        <f t="shared" si="9"/>
        <v>0</v>
      </c>
      <c r="I6" s="9">
        <f t="shared" si="0"/>
        <v>8</v>
      </c>
      <c r="J6" s="10"/>
      <c r="K6" s="10"/>
      <c r="L6" s="5">
        <f t="shared" si="1"/>
        <v>0</v>
      </c>
      <c r="N6" s="9">
        <f t="shared" si="2"/>
        <v>8</v>
      </c>
      <c r="O6" s="10"/>
      <c r="P6" s="10"/>
      <c r="Q6" s="5">
        <f t="shared" si="3"/>
        <v>0</v>
      </c>
      <c r="S6" s="9">
        <f t="shared" si="10"/>
        <v>10</v>
      </c>
      <c r="T6" s="10"/>
      <c r="U6" s="10"/>
      <c r="V6" s="5">
        <f t="shared" si="4"/>
        <v>0</v>
      </c>
      <c r="X6" s="9">
        <f t="shared" si="11"/>
        <v>10</v>
      </c>
      <c r="Y6" s="10">
        <f t="shared" si="5"/>
        <v>0</v>
      </c>
      <c r="AA6" s="9">
        <f t="shared" si="6"/>
        <v>8</v>
      </c>
      <c r="AB6" s="5">
        <f t="shared" si="7"/>
        <v>0</v>
      </c>
      <c r="AD6" s="9">
        <f t="shared" si="12"/>
        <v>10</v>
      </c>
      <c r="AE6" s="10">
        <f t="shared" si="13"/>
        <v>0</v>
      </c>
      <c r="AF6" s="9">
        <v>5</v>
      </c>
      <c r="AH6" s="9">
        <f t="shared" si="14"/>
        <v>8</v>
      </c>
      <c r="AI6" s="9">
        <f t="shared" si="8"/>
        <v>10</v>
      </c>
    </row>
    <row r="7" spans="1:35" ht="19.5" customHeight="1" x14ac:dyDescent="0.2">
      <c r="A7" s="1">
        <v>11</v>
      </c>
      <c r="E7" s="10"/>
      <c r="F7" s="10"/>
      <c r="G7" s="5">
        <f t="shared" si="9"/>
        <v>0</v>
      </c>
      <c r="I7" s="9">
        <f t="shared" si="0"/>
        <v>8</v>
      </c>
      <c r="J7" s="10"/>
      <c r="K7" s="10"/>
      <c r="L7" s="5">
        <f t="shared" si="1"/>
        <v>0</v>
      </c>
      <c r="N7" s="9">
        <f t="shared" si="2"/>
        <v>8</v>
      </c>
      <c r="O7" s="10"/>
      <c r="P7" s="10"/>
      <c r="Q7" s="5">
        <f t="shared" si="3"/>
        <v>0</v>
      </c>
      <c r="S7" s="9">
        <f t="shared" si="10"/>
        <v>10</v>
      </c>
      <c r="T7" s="10"/>
      <c r="U7" s="10"/>
      <c r="V7" s="5">
        <f t="shared" si="4"/>
        <v>0</v>
      </c>
      <c r="X7" s="9">
        <f t="shared" si="11"/>
        <v>10</v>
      </c>
      <c r="Y7" s="10">
        <f t="shared" si="5"/>
        <v>0</v>
      </c>
      <c r="AA7" s="9">
        <f t="shared" si="6"/>
        <v>8</v>
      </c>
      <c r="AB7" s="5">
        <f t="shared" si="7"/>
        <v>0</v>
      </c>
      <c r="AD7" s="9">
        <f t="shared" si="12"/>
        <v>10</v>
      </c>
      <c r="AE7" s="10">
        <f t="shared" si="13"/>
        <v>0</v>
      </c>
      <c r="AF7" s="9">
        <v>6</v>
      </c>
      <c r="AH7" s="9">
        <f t="shared" si="14"/>
        <v>8</v>
      </c>
      <c r="AI7" s="9">
        <f t="shared" si="8"/>
        <v>10</v>
      </c>
    </row>
    <row r="8" spans="1:35" ht="19.5" customHeight="1" x14ac:dyDescent="0.2">
      <c r="A8" s="1">
        <v>12</v>
      </c>
      <c r="B8" s="8" t="s">
        <v>48</v>
      </c>
      <c r="C8" s="9" t="s">
        <v>39</v>
      </c>
      <c r="E8" s="10">
        <v>199.01300000000001</v>
      </c>
      <c r="F8" s="10">
        <v>200.012</v>
      </c>
      <c r="G8" s="5">
        <f t="shared" si="9"/>
        <v>399.02499999999998</v>
      </c>
      <c r="I8" s="9">
        <f t="shared" si="0"/>
        <v>1</v>
      </c>
      <c r="J8" s="10">
        <v>199.01400000000001</v>
      </c>
      <c r="K8" s="10">
        <v>199.01300000000001</v>
      </c>
      <c r="L8" s="5">
        <f t="shared" si="1"/>
        <v>398.02700000000004</v>
      </c>
      <c r="N8" s="9">
        <f t="shared" si="2"/>
        <v>1</v>
      </c>
      <c r="O8" s="10">
        <v>199.01499999999999</v>
      </c>
      <c r="P8" s="10">
        <v>197.011</v>
      </c>
      <c r="Q8" s="5">
        <f t="shared" si="3"/>
        <v>396.02599999999995</v>
      </c>
      <c r="S8" s="9">
        <f t="shared" si="10"/>
        <v>3</v>
      </c>
      <c r="T8" s="10">
        <v>197.00899999999999</v>
      </c>
      <c r="U8" s="10">
        <v>197.01</v>
      </c>
      <c r="V8" s="5">
        <f t="shared" si="4"/>
        <v>394.01900000000001</v>
      </c>
      <c r="X8" s="9">
        <f t="shared" si="11"/>
        <v>5</v>
      </c>
      <c r="Y8" s="10">
        <f t="shared" si="5"/>
        <v>797.05200000000002</v>
      </c>
      <c r="AA8" s="9">
        <f t="shared" si="6"/>
        <v>1</v>
      </c>
      <c r="AB8" s="5">
        <f t="shared" si="7"/>
        <v>790.04499999999996</v>
      </c>
      <c r="AD8" s="9">
        <f t="shared" si="12"/>
        <v>3</v>
      </c>
      <c r="AE8" s="10">
        <f t="shared" si="13"/>
        <v>1587.097</v>
      </c>
      <c r="AF8" s="9">
        <v>7</v>
      </c>
      <c r="AH8" s="9">
        <f t="shared" si="14"/>
        <v>1</v>
      </c>
      <c r="AI8" s="9">
        <f t="shared" si="8"/>
        <v>3</v>
      </c>
    </row>
    <row r="9" spans="1:35" ht="19.5" customHeight="1" x14ac:dyDescent="0.2">
      <c r="A9" s="1">
        <v>13</v>
      </c>
      <c r="E9" s="10"/>
      <c r="F9" s="10"/>
      <c r="G9" s="5">
        <f t="shared" si="9"/>
        <v>0</v>
      </c>
      <c r="I9" s="9">
        <f t="shared" si="0"/>
        <v>8</v>
      </c>
      <c r="J9" s="10"/>
      <c r="K9" s="10"/>
      <c r="L9" s="5">
        <f t="shared" ref="L9:L14" si="15">J9+K9</f>
        <v>0</v>
      </c>
      <c r="N9" s="9">
        <f t="shared" si="2"/>
        <v>8</v>
      </c>
      <c r="O9" s="10"/>
      <c r="P9" s="10"/>
      <c r="Q9" s="5">
        <f t="shared" si="3"/>
        <v>0</v>
      </c>
      <c r="S9" s="9">
        <f t="shared" si="10"/>
        <v>10</v>
      </c>
      <c r="T9" s="10"/>
      <c r="U9" s="10"/>
      <c r="V9" s="5">
        <f t="shared" si="4"/>
        <v>0</v>
      </c>
      <c r="X9" s="9">
        <f t="shared" si="11"/>
        <v>10</v>
      </c>
      <c r="Y9" s="10">
        <f t="shared" si="5"/>
        <v>0</v>
      </c>
      <c r="AA9" s="9">
        <f t="shared" si="6"/>
        <v>8</v>
      </c>
      <c r="AB9" s="5">
        <f t="shared" si="7"/>
        <v>0</v>
      </c>
      <c r="AD9" s="9">
        <f t="shared" si="12"/>
        <v>10</v>
      </c>
      <c r="AE9" s="10">
        <f t="shared" si="13"/>
        <v>0</v>
      </c>
      <c r="AF9" s="9">
        <v>8</v>
      </c>
      <c r="AH9" s="9">
        <f t="shared" si="14"/>
        <v>8</v>
      </c>
      <c r="AI9" s="9">
        <f t="shared" si="8"/>
        <v>10</v>
      </c>
    </row>
    <row r="10" spans="1:35" ht="19.5" customHeight="1" x14ac:dyDescent="0.2">
      <c r="A10" s="1">
        <v>14</v>
      </c>
      <c r="B10" s="8" t="s">
        <v>53</v>
      </c>
      <c r="C10" s="9" t="s">
        <v>39</v>
      </c>
      <c r="E10" s="10">
        <v>197.01</v>
      </c>
      <c r="F10" s="10">
        <v>200.012</v>
      </c>
      <c r="G10" s="5">
        <f t="shared" si="9"/>
        <v>397.02199999999999</v>
      </c>
      <c r="I10" s="9">
        <f t="shared" si="0"/>
        <v>3</v>
      </c>
      <c r="J10" s="10">
        <v>198.012</v>
      </c>
      <c r="K10" s="10">
        <v>198.01</v>
      </c>
      <c r="L10" s="5">
        <f t="shared" si="15"/>
        <v>396.02199999999999</v>
      </c>
      <c r="N10" s="9">
        <f t="shared" si="2"/>
        <v>2</v>
      </c>
      <c r="O10" s="10">
        <v>199.01300000000001</v>
      </c>
      <c r="P10" s="10">
        <v>195.00800000000001</v>
      </c>
      <c r="Q10" s="5">
        <f t="shared" si="3"/>
        <v>394.02100000000002</v>
      </c>
      <c r="S10" s="9">
        <f t="shared" si="10"/>
        <v>4</v>
      </c>
      <c r="T10" s="10">
        <v>199.00700000000001</v>
      </c>
      <c r="U10" s="10">
        <v>196.00700000000001</v>
      </c>
      <c r="V10" s="5">
        <f t="shared" si="4"/>
        <v>395.01400000000001</v>
      </c>
      <c r="X10" s="9">
        <f t="shared" si="11"/>
        <v>4</v>
      </c>
      <c r="Y10" s="10">
        <f t="shared" si="5"/>
        <v>793.04399999999998</v>
      </c>
      <c r="AA10" s="9">
        <f t="shared" si="6"/>
        <v>3</v>
      </c>
      <c r="AB10" s="5">
        <f t="shared" si="7"/>
        <v>789.03500000000008</v>
      </c>
      <c r="AD10" s="9">
        <f t="shared" si="12"/>
        <v>5</v>
      </c>
      <c r="AE10" s="10">
        <f t="shared" si="13"/>
        <v>1582.0790000000002</v>
      </c>
      <c r="AF10" s="9">
        <v>9</v>
      </c>
      <c r="AH10" s="9">
        <f t="shared" si="14"/>
        <v>3</v>
      </c>
      <c r="AI10" s="9">
        <f t="shared" si="8"/>
        <v>5</v>
      </c>
    </row>
    <row r="11" spans="1:35" ht="19.5" customHeight="1" x14ac:dyDescent="0.2">
      <c r="A11" s="1">
        <v>15</v>
      </c>
      <c r="B11" s="8" t="s">
        <v>25</v>
      </c>
      <c r="C11" s="9" t="s">
        <v>39</v>
      </c>
      <c r="E11" s="10">
        <v>199.00800000000001</v>
      </c>
      <c r="F11" s="10">
        <v>197.012</v>
      </c>
      <c r="G11" s="5">
        <f t="shared" si="9"/>
        <v>396.02</v>
      </c>
      <c r="I11" s="9">
        <f t="shared" si="0"/>
        <v>4</v>
      </c>
      <c r="J11" s="10">
        <v>196.00800000000001</v>
      </c>
      <c r="K11" s="10">
        <v>196.00899999999999</v>
      </c>
      <c r="L11" s="5">
        <f t="shared" si="15"/>
        <v>392.017</v>
      </c>
      <c r="N11" s="9">
        <f t="shared" si="2"/>
        <v>5</v>
      </c>
      <c r="O11" s="10">
        <v>199.00899999999999</v>
      </c>
      <c r="P11" s="10">
        <v>190.00399999999999</v>
      </c>
      <c r="Q11" s="5">
        <f t="shared" si="3"/>
        <v>389.01299999999998</v>
      </c>
      <c r="S11" s="9">
        <f t="shared" si="10"/>
        <v>6</v>
      </c>
      <c r="T11" s="10">
        <v>194.01</v>
      </c>
      <c r="U11" s="10">
        <v>196.012</v>
      </c>
      <c r="V11" s="5">
        <f t="shared" si="4"/>
        <v>390.02199999999999</v>
      </c>
      <c r="X11" s="9">
        <f t="shared" si="11"/>
        <v>7</v>
      </c>
      <c r="Y11" s="10">
        <f t="shared" si="5"/>
        <v>788.03700000000003</v>
      </c>
      <c r="AA11" s="9">
        <f t="shared" si="6"/>
        <v>4</v>
      </c>
      <c r="AB11" s="5">
        <f t="shared" si="7"/>
        <v>779.03499999999997</v>
      </c>
      <c r="AD11" s="9">
        <f t="shared" si="12"/>
        <v>6</v>
      </c>
      <c r="AE11" s="10">
        <f t="shared" si="13"/>
        <v>1567.0720000000001</v>
      </c>
      <c r="AF11" s="9">
        <v>10</v>
      </c>
      <c r="AH11" s="9">
        <f t="shared" si="14"/>
        <v>4</v>
      </c>
      <c r="AI11" s="9">
        <f t="shared" si="8"/>
        <v>6</v>
      </c>
    </row>
    <row r="12" spans="1:35" ht="19.5" customHeight="1" x14ac:dyDescent="0.2">
      <c r="A12" s="1">
        <v>16</v>
      </c>
      <c r="B12" s="8" t="s">
        <v>54</v>
      </c>
      <c r="C12" s="9" t="s">
        <v>39</v>
      </c>
      <c r="E12" s="10">
        <v>199.01400000000001</v>
      </c>
      <c r="F12" s="10">
        <v>199.01300000000001</v>
      </c>
      <c r="G12" s="5">
        <f t="shared" si="9"/>
        <v>398.02700000000004</v>
      </c>
      <c r="I12" s="9">
        <f t="shared" si="0"/>
        <v>2</v>
      </c>
      <c r="J12" s="10">
        <v>197.00899999999999</v>
      </c>
      <c r="K12" s="10">
        <v>199.01300000000001</v>
      </c>
      <c r="L12" s="5">
        <f t="shared" si="15"/>
        <v>396.02199999999999</v>
      </c>
      <c r="N12" s="9">
        <f t="shared" si="2"/>
        <v>2</v>
      </c>
      <c r="O12" s="10">
        <v>197.00899999999999</v>
      </c>
      <c r="P12" s="10">
        <v>197.00800000000001</v>
      </c>
      <c r="Q12" s="5">
        <f t="shared" si="3"/>
        <v>394.017</v>
      </c>
      <c r="S12" s="9">
        <f t="shared" si="10"/>
        <v>5</v>
      </c>
      <c r="T12" s="10">
        <v>199.012</v>
      </c>
      <c r="U12" s="10">
        <v>197.00800000000001</v>
      </c>
      <c r="V12" s="5">
        <f t="shared" si="4"/>
        <v>396.02</v>
      </c>
      <c r="X12" s="9">
        <f t="shared" si="11"/>
        <v>2</v>
      </c>
      <c r="Y12" s="10">
        <f t="shared" si="5"/>
        <v>794.04899999999998</v>
      </c>
      <c r="AA12" s="9">
        <f t="shared" si="6"/>
        <v>2</v>
      </c>
      <c r="AB12" s="5">
        <f t="shared" si="7"/>
        <v>790.03700000000003</v>
      </c>
      <c r="AD12" s="9">
        <f t="shared" si="12"/>
        <v>4</v>
      </c>
      <c r="AE12" s="10">
        <f t="shared" si="13"/>
        <v>1584.086</v>
      </c>
      <c r="AF12" s="9">
        <v>11</v>
      </c>
      <c r="AH12" s="9">
        <f t="shared" si="14"/>
        <v>2</v>
      </c>
      <c r="AI12" s="9">
        <f t="shared" si="8"/>
        <v>4</v>
      </c>
    </row>
    <row r="13" spans="1:35" ht="19.5" customHeight="1" x14ac:dyDescent="0.2">
      <c r="A13" s="1">
        <v>17</v>
      </c>
      <c r="B13" s="8" t="s">
        <v>42</v>
      </c>
      <c r="C13" s="9" t="s">
        <v>39</v>
      </c>
      <c r="D13" s="9" t="s">
        <v>69</v>
      </c>
      <c r="E13" s="10">
        <v>200.01599999999999</v>
      </c>
      <c r="F13" s="10">
        <v>200.012</v>
      </c>
      <c r="G13" s="5">
        <f t="shared" si="9"/>
        <v>400.02800000000002</v>
      </c>
      <c r="J13" s="10">
        <v>199.01</v>
      </c>
      <c r="K13" s="10">
        <v>199.01300000000001</v>
      </c>
      <c r="L13" s="5">
        <f t="shared" si="15"/>
        <v>398.02300000000002</v>
      </c>
      <c r="O13" s="10">
        <v>200.018</v>
      </c>
      <c r="P13" s="10">
        <v>198.01</v>
      </c>
      <c r="Q13" s="5">
        <f t="shared" si="3"/>
        <v>398.02800000000002</v>
      </c>
      <c r="S13" s="9">
        <f t="shared" si="10"/>
        <v>2</v>
      </c>
      <c r="T13" s="10">
        <v>197.005</v>
      </c>
      <c r="U13" s="10">
        <v>199.01400000000001</v>
      </c>
      <c r="V13" s="5">
        <f t="shared" si="4"/>
        <v>396.01900000000001</v>
      </c>
      <c r="X13" s="9">
        <f t="shared" si="11"/>
        <v>3</v>
      </c>
      <c r="Y13" s="10">
        <f t="shared" si="5"/>
        <v>798.05100000000004</v>
      </c>
      <c r="AB13" s="5">
        <f t="shared" si="7"/>
        <v>794.04700000000003</v>
      </c>
      <c r="AD13" s="9">
        <f t="shared" si="12"/>
        <v>2</v>
      </c>
      <c r="AE13" s="10">
        <f t="shared" si="13"/>
        <v>1592.098</v>
      </c>
      <c r="AF13" s="9">
        <v>12</v>
      </c>
      <c r="AI13" s="9">
        <f t="shared" si="8"/>
        <v>2</v>
      </c>
    </row>
    <row r="14" spans="1:35" ht="19.5" customHeight="1" x14ac:dyDescent="0.2">
      <c r="A14" s="1">
        <v>18</v>
      </c>
      <c r="B14" s="8" t="s">
        <v>52</v>
      </c>
      <c r="C14" s="9" t="s">
        <v>70</v>
      </c>
      <c r="D14" s="9" t="s">
        <v>69</v>
      </c>
      <c r="E14" s="10">
        <v>200.018</v>
      </c>
      <c r="F14" s="10">
        <v>200.017</v>
      </c>
      <c r="G14" s="5">
        <f t="shared" si="9"/>
        <v>400.03499999999997</v>
      </c>
      <c r="J14" s="10">
        <v>200.012</v>
      </c>
      <c r="K14" s="10">
        <v>200.017</v>
      </c>
      <c r="L14" s="5">
        <f t="shared" si="15"/>
        <v>400.029</v>
      </c>
      <c r="O14" s="10">
        <v>200.01400000000001</v>
      </c>
      <c r="P14" s="10">
        <v>200.017</v>
      </c>
      <c r="Q14" s="5">
        <f t="shared" si="3"/>
        <v>400.03100000000001</v>
      </c>
      <c r="S14" s="9">
        <f t="shared" si="10"/>
        <v>1</v>
      </c>
      <c r="T14" s="10">
        <v>199.01900000000001</v>
      </c>
      <c r="U14" s="10">
        <v>198.01300000000001</v>
      </c>
      <c r="V14" s="5">
        <f t="shared" si="4"/>
        <v>397.03200000000004</v>
      </c>
      <c r="X14" s="9">
        <f t="shared" si="11"/>
        <v>1</v>
      </c>
      <c r="Y14" s="10">
        <f t="shared" si="5"/>
        <v>800.06399999999996</v>
      </c>
      <c r="AB14" s="5">
        <f t="shared" si="7"/>
        <v>797.0630000000001</v>
      </c>
      <c r="AD14" s="9">
        <f t="shared" si="12"/>
        <v>1</v>
      </c>
      <c r="AE14" s="10">
        <f t="shared" si="13"/>
        <v>1597.127</v>
      </c>
      <c r="AF14" s="9">
        <v>13</v>
      </c>
      <c r="AI14" s="9">
        <f t="shared" si="8"/>
        <v>1</v>
      </c>
    </row>
    <row r="15" spans="1:35" ht="19.5" customHeight="1" x14ac:dyDescent="0.2">
      <c r="E15" s="10"/>
      <c r="F15" s="10"/>
      <c r="G15" s="5"/>
      <c r="J15" s="10"/>
      <c r="K15" s="10"/>
      <c r="L15" s="5"/>
      <c r="O15" s="10"/>
      <c r="P15" s="10"/>
      <c r="Q15" s="5"/>
      <c r="T15" s="10"/>
      <c r="U15" s="10"/>
      <c r="V15" s="5"/>
      <c r="AB15" s="14"/>
      <c r="AE15" s="11"/>
    </row>
    <row r="16" spans="1:35" ht="19.5" customHeight="1" x14ac:dyDescent="0.2">
      <c r="E16" s="10"/>
      <c r="F16" s="10"/>
      <c r="G16" s="5"/>
      <c r="J16" s="10"/>
      <c r="K16" s="10"/>
      <c r="L16" s="5"/>
      <c r="O16" s="10"/>
      <c r="P16" s="10"/>
      <c r="Q16" s="5"/>
      <c r="T16" s="10"/>
      <c r="U16" s="10"/>
      <c r="V16" s="5"/>
      <c r="AB16" s="14"/>
      <c r="AE16" s="11"/>
    </row>
    <row r="17" spans="2:32" ht="19.5" customHeight="1" x14ac:dyDescent="0.2">
      <c r="E17" s="10"/>
      <c r="F17" s="10"/>
      <c r="G17" s="5"/>
      <c r="J17" s="10"/>
      <c r="K17" s="10"/>
      <c r="L17" s="5"/>
      <c r="O17" s="10"/>
      <c r="P17" s="10"/>
      <c r="Q17" s="5"/>
      <c r="T17" s="10"/>
      <c r="U17" s="10"/>
      <c r="V17" s="5"/>
      <c r="AB17" s="14"/>
      <c r="AE17" s="11"/>
    </row>
    <row r="18" spans="2:32" ht="19.5" customHeight="1" x14ac:dyDescent="0.2">
      <c r="E18" s="10"/>
      <c r="F18" s="10"/>
      <c r="G18" s="5"/>
      <c r="J18" s="10"/>
      <c r="K18" s="10"/>
      <c r="L18" s="5"/>
      <c r="O18" s="10"/>
      <c r="P18" s="10"/>
      <c r="Q18" s="5"/>
      <c r="T18" s="10"/>
      <c r="U18" s="10"/>
      <c r="V18" s="5"/>
      <c r="AB18" s="14"/>
      <c r="AE18" s="11"/>
    </row>
    <row r="19" spans="2:32" ht="19.5" customHeight="1" x14ac:dyDescent="0.2">
      <c r="E19" s="13"/>
      <c r="F19" s="10"/>
      <c r="G19" s="5"/>
      <c r="J19" s="10"/>
      <c r="K19" s="10"/>
      <c r="L19" s="5"/>
      <c r="O19" s="10"/>
      <c r="P19" s="10"/>
      <c r="Q19" s="5"/>
      <c r="T19" s="10"/>
      <c r="U19" s="10"/>
      <c r="V19" s="5"/>
      <c r="AB19" s="14"/>
      <c r="AE19" s="11"/>
    </row>
    <row r="20" spans="2:32" ht="19.5" customHeight="1" x14ac:dyDescent="0.2">
      <c r="B20" s="8" t="s">
        <v>44</v>
      </c>
      <c r="C20" s="9">
        <f>COUNTIF(C2:C19,"MA")</f>
        <v>0</v>
      </c>
      <c r="E20" s="10"/>
      <c r="F20" s="10"/>
      <c r="G20" s="5"/>
      <c r="J20" s="10"/>
      <c r="K20" s="10"/>
      <c r="L20" s="5"/>
      <c r="O20" s="10"/>
      <c r="P20" s="10"/>
      <c r="Q20" s="5"/>
      <c r="T20" s="10"/>
      <c r="U20" s="10"/>
      <c r="V20" s="5"/>
      <c r="AB20" s="14"/>
      <c r="AE20" s="11"/>
    </row>
    <row r="21" spans="2:32" ht="19.5" customHeight="1" x14ac:dyDescent="0.2">
      <c r="B21" s="8" t="s">
        <v>45</v>
      </c>
      <c r="C21" s="9">
        <f>COUNTIF(C2:C19,"EX")</f>
        <v>5</v>
      </c>
      <c r="E21" s="10"/>
      <c r="F21" s="10"/>
      <c r="G21" s="5"/>
      <c r="J21" s="10"/>
      <c r="K21" s="10"/>
      <c r="L21" s="5"/>
      <c r="O21" s="10"/>
      <c r="P21" s="10"/>
      <c r="Q21" s="5"/>
      <c r="V21" s="5"/>
      <c r="AB21" s="14"/>
      <c r="AE21" s="11"/>
    </row>
    <row r="22" spans="2:32" ht="19.5" customHeight="1" x14ac:dyDescent="0.2">
      <c r="B22" s="8" t="s">
        <v>46</v>
      </c>
      <c r="C22" s="9">
        <f>COUNTIF(C2:C19,"MK")</f>
        <v>2</v>
      </c>
      <c r="E22" s="10"/>
      <c r="F22" s="10"/>
      <c r="G22" s="5"/>
      <c r="J22" s="10"/>
      <c r="K22" s="10"/>
      <c r="L22" s="5"/>
      <c r="O22" s="10"/>
      <c r="P22" s="10"/>
      <c r="Q22" s="5"/>
      <c r="V22" s="5"/>
      <c r="AB22" s="14"/>
      <c r="AE22" s="11"/>
    </row>
    <row r="24" spans="2:32" ht="21.75" customHeight="1" x14ac:dyDescent="0.2">
      <c r="F24" s="9" t="s">
        <v>47</v>
      </c>
      <c r="G24" s="1">
        <f>MAX(G1:G22)</f>
        <v>400.03499999999997</v>
      </c>
      <c r="L24" s="1">
        <f>MAX(L1:L22)</f>
        <v>400.029</v>
      </c>
      <c r="Q24" s="1">
        <f>MAX(Q1:Q22)</f>
        <v>400.03100000000001</v>
      </c>
      <c r="V24" s="1">
        <f>MAX(V1:V22)</f>
        <v>397.03200000000004</v>
      </c>
      <c r="Y24" s="1">
        <f>MAX(Y1:Y22)</f>
        <v>800.06399999999996</v>
      </c>
      <c r="AB24" s="1">
        <f>MAX(AB1:AB22)</f>
        <v>797.0630000000001</v>
      </c>
      <c r="AE24" s="1">
        <f>MAX(AE1:AE22)</f>
        <v>1597.127</v>
      </c>
      <c r="AF24" s="1"/>
    </row>
    <row r="26" spans="2:32" ht="21.75" customHeight="1" x14ac:dyDescent="0.2">
      <c r="G26" s="1" t="str">
        <f>G1</f>
        <v>Match 1</v>
      </c>
      <c r="L26" s="1" t="str">
        <f>L1</f>
        <v>Match 2</v>
      </c>
      <c r="Q26" s="1" t="str">
        <f>Q1</f>
        <v>Match 3</v>
      </c>
      <c r="V26" s="1" t="str">
        <f>V1</f>
        <v>Match 4</v>
      </c>
      <c r="Y26" s="1" t="str">
        <f>Y1</f>
        <v>Match 5</v>
      </c>
      <c r="AB26" s="1" t="str">
        <f>AB1</f>
        <v>Match 6</v>
      </c>
      <c r="AE26" s="1" t="str">
        <f>AE1</f>
        <v>Match 7</v>
      </c>
    </row>
    <row r="27" spans="2:32" ht="21.75" customHeight="1" x14ac:dyDescent="0.2">
      <c r="B27" s="8" t="s">
        <v>36</v>
      </c>
      <c r="C27" s="9" t="s">
        <v>30</v>
      </c>
      <c r="D27" s="9" t="s">
        <v>27</v>
      </c>
      <c r="G27" s="1" t="e">
        <f>_xlfn.RANK.EQ(#REF!,$G$3:$G$14,0)</f>
        <v>#REF!</v>
      </c>
      <c r="L27" s="1" t="e">
        <f>_xlfn.RANK.EQ(#REF!,$L$3:$L$14,0)</f>
        <v>#REF!</v>
      </c>
      <c r="Q27" s="1" t="e">
        <f>_xlfn.RANK.EQ(#REF!,Q$3:Q$14,0)</f>
        <v>#REF!</v>
      </c>
      <c r="V27" s="1" t="e">
        <f>_xlfn.RANK.EQ(#REF!,V$3:V$14,0)</f>
        <v>#REF!</v>
      </c>
      <c r="Y27" s="1" t="e">
        <f>_xlfn.RANK.EQ(#REF!,Y$3:Y$14,0)</f>
        <v>#REF!</v>
      </c>
      <c r="AB27" s="1" t="e">
        <f>_xlfn.RANK.EQ(#REF!,AB$3:AB$14,0)</f>
        <v>#REF!</v>
      </c>
      <c r="AE27" s="1" t="e">
        <f>_xlfn.RANK.EQ(#REF!,AE$3:AE$14,0)</f>
        <v>#REF!</v>
      </c>
    </row>
    <row r="28" spans="2:32" ht="21.75" customHeight="1" x14ac:dyDescent="0.2">
      <c r="B28" s="8" t="s">
        <v>37</v>
      </c>
      <c r="C28" s="9" t="s">
        <v>30</v>
      </c>
      <c r="D28" s="9" t="s">
        <v>27</v>
      </c>
      <c r="G28" s="1">
        <f t="shared" ref="G28:G39" si="16">_xlfn.RANK.EQ(G3,$G$3:$G$14,0)</f>
        <v>8</v>
      </c>
      <c r="L28" s="1">
        <f t="shared" ref="L28:L39" si="17">_xlfn.RANK.EQ(L3,$L$3:$L$14,0)</f>
        <v>9</v>
      </c>
      <c r="Q28" s="1">
        <f t="shared" ref="Q28:Q39" si="18">_xlfn.RANK.EQ(Q3,Q$3:Q$14,0)</f>
        <v>9</v>
      </c>
      <c r="V28" s="1">
        <f t="shared" ref="V28:V39" si="19">_xlfn.RANK.EQ(V3,V$3:V$14,0)</f>
        <v>8</v>
      </c>
      <c r="Y28" s="1">
        <f t="shared" ref="Y28:Y39" si="20">_xlfn.RANK.EQ(Y3,Y$3:Y$14,0)</f>
        <v>9</v>
      </c>
      <c r="AB28" s="1">
        <f t="shared" ref="AB28:AB39" si="21">_xlfn.RANK.EQ(AB3,AB$3:AB$14,0)</f>
        <v>9</v>
      </c>
      <c r="AE28" s="1">
        <f t="shared" ref="AE28:AE39" si="22">_xlfn.RANK.EQ(AE3,AE$3:AE$14,0)</f>
        <v>9</v>
      </c>
    </row>
    <row r="29" spans="2:32" ht="21.75" customHeight="1" x14ac:dyDescent="0.2">
      <c r="B29" s="8" t="s">
        <v>38</v>
      </c>
      <c r="C29" s="9" t="s">
        <v>30</v>
      </c>
      <c r="D29" s="9" t="s">
        <v>27</v>
      </c>
      <c r="G29" s="1">
        <f t="shared" si="16"/>
        <v>7</v>
      </c>
      <c r="L29" s="1">
        <f t="shared" si="17"/>
        <v>6</v>
      </c>
      <c r="Q29" s="1">
        <f t="shared" si="18"/>
        <v>7</v>
      </c>
      <c r="V29" s="1">
        <f t="shared" si="19"/>
        <v>9</v>
      </c>
      <c r="Y29" s="1">
        <f t="shared" si="20"/>
        <v>7</v>
      </c>
      <c r="AB29" s="1">
        <f t="shared" si="21"/>
        <v>8</v>
      </c>
      <c r="AE29" s="1">
        <f t="shared" si="22"/>
        <v>8</v>
      </c>
    </row>
    <row r="30" spans="2:32" ht="21.75" customHeight="1" x14ac:dyDescent="0.2">
      <c r="B30" s="8" t="s">
        <v>26</v>
      </c>
      <c r="C30" s="9" t="s">
        <v>31</v>
      </c>
      <c r="D30" s="9" t="s">
        <v>27</v>
      </c>
      <c r="G30" s="1">
        <f t="shared" si="16"/>
        <v>9</v>
      </c>
      <c r="L30" s="1">
        <f t="shared" si="17"/>
        <v>8</v>
      </c>
      <c r="Q30" s="1">
        <f t="shared" si="18"/>
        <v>8</v>
      </c>
      <c r="V30" s="1">
        <f t="shared" si="19"/>
        <v>6</v>
      </c>
      <c r="Y30" s="1">
        <f t="shared" si="20"/>
        <v>8</v>
      </c>
      <c r="AB30" s="1">
        <f t="shared" si="21"/>
        <v>7</v>
      </c>
      <c r="AE30" s="1">
        <f t="shared" si="22"/>
        <v>7</v>
      </c>
    </row>
    <row r="31" spans="2:32" ht="21.75" customHeight="1" x14ac:dyDescent="0.2">
      <c r="B31" s="8" t="s">
        <v>29</v>
      </c>
      <c r="C31" s="9" t="s">
        <v>31</v>
      </c>
      <c r="D31" s="9" t="s">
        <v>27</v>
      </c>
      <c r="G31" s="1">
        <f t="shared" si="16"/>
        <v>10</v>
      </c>
      <c r="L31" s="1">
        <f t="shared" si="17"/>
        <v>10</v>
      </c>
      <c r="Q31" s="1">
        <f t="shared" si="18"/>
        <v>10</v>
      </c>
      <c r="V31" s="1">
        <f t="shared" si="19"/>
        <v>10</v>
      </c>
      <c r="Y31" s="1">
        <f t="shared" si="20"/>
        <v>10</v>
      </c>
      <c r="AB31" s="1">
        <f t="shared" si="21"/>
        <v>10</v>
      </c>
      <c r="AE31" s="1">
        <f t="shared" si="22"/>
        <v>10</v>
      </c>
    </row>
    <row r="32" spans="2:32" ht="21.75" customHeight="1" x14ac:dyDescent="0.2">
      <c r="B32" s="8" t="s">
        <v>28</v>
      </c>
      <c r="C32" s="9" t="s">
        <v>31</v>
      </c>
      <c r="D32" s="9" t="s">
        <v>27</v>
      </c>
      <c r="G32" s="1">
        <f t="shared" si="16"/>
        <v>10</v>
      </c>
      <c r="L32" s="1">
        <f t="shared" si="17"/>
        <v>10</v>
      </c>
      <c r="Q32" s="1">
        <f t="shared" si="18"/>
        <v>10</v>
      </c>
      <c r="V32" s="1">
        <f t="shared" si="19"/>
        <v>10</v>
      </c>
      <c r="Y32" s="1">
        <f t="shared" si="20"/>
        <v>10</v>
      </c>
      <c r="AB32" s="1">
        <f t="shared" si="21"/>
        <v>10</v>
      </c>
      <c r="AE32" s="1">
        <f t="shared" si="22"/>
        <v>10</v>
      </c>
    </row>
    <row r="33" spans="2:31" ht="21.75" customHeight="1" x14ac:dyDescent="0.2">
      <c r="B33" s="8" t="s">
        <v>23</v>
      </c>
      <c r="C33" s="9" t="s">
        <v>39</v>
      </c>
      <c r="G33" s="1">
        <f t="shared" si="16"/>
        <v>3</v>
      </c>
      <c r="L33" s="1">
        <f t="shared" si="17"/>
        <v>2</v>
      </c>
      <c r="Q33" s="1">
        <f t="shared" si="18"/>
        <v>3</v>
      </c>
      <c r="V33" s="1">
        <f t="shared" si="19"/>
        <v>5</v>
      </c>
      <c r="Y33" s="1">
        <f t="shared" si="20"/>
        <v>3</v>
      </c>
      <c r="AB33" s="1">
        <f t="shared" si="21"/>
        <v>3</v>
      </c>
      <c r="AE33" s="1">
        <f t="shared" si="22"/>
        <v>3</v>
      </c>
    </row>
    <row r="34" spans="2:31" ht="21.75" customHeight="1" x14ac:dyDescent="0.2">
      <c r="B34" s="8" t="s">
        <v>40</v>
      </c>
      <c r="C34" s="9" t="s">
        <v>39</v>
      </c>
      <c r="G34" s="1">
        <f t="shared" si="16"/>
        <v>10</v>
      </c>
      <c r="L34" s="1">
        <f t="shared" si="17"/>
        <v>10</v>
      </c>
      <c r="Q34" s="1">
        <f t="shared" si="18"/>
        <v>10</v>
      </c>
      <c r="V34" s="1">
        <f t="shared" si="19"/>
        <v>10</v>
      </c>
      <c r="Y34" s="1">
        <f t="shared" si="20"/>
        <v>10</v>
      </c>
      <c r="AB34" s="1">
        <f t="shared" si="21"/>
        <v>10</v>
      </c>
      <c r="AE34" s="1">
        <f t="shared" si="22"/>
        <v>10</v>
      </c>
    </row>
    <row r="35" spans="2:31" ht="21.75" customHeight="1" x14ac:dyDescent="0.2">
      <c r="B35" s="8" t="s">
        <v>41</v>
      </c>
      <c r="C35" s="9" t="s">
        <v>39</v>
      </c>
      <c r="G35" s="1">
        <f t="shared" si="16"/>
        <v>5</v>
      </c>
      <c r="L35" s="1">
        <f t="shared" si="17"/>
        <v>4</v>
      </c>
      <c r="Q35" s="1">
        <f t="shared" si="18"/>
        <v>4</v>
      </c>
      <c r="V35" s="1">
        <f t="shared" si="19"/>
        <v>4</v>
      </c>
      <c r="Y35" s="1">
        <f t="shared" si="20"/>
        <v>5</v>
      </c>
      <c r="AB35" s="1">
        <f t="shared" si="21"/>
        <v>5</v>
      </c>
      <c r="AE35" s="1">
        <f t="shared" si="22"/>
        <v>5</v>
      </c>
    </row>
    <row r="36" spans="2:31" ht="21.75" customHeight="1" x14ac:dyDescent="0.2">
      <c r="B36" s="8" t="s">
        <v>48</v>
      </c>
      <c r="C36" s="9" t="s">
        <v>39</v>
      </c>
      <c r="G36" s="1">
        <f t="shared" si="16"/>
        <v>6</v>
      </c>
      <c r="L36" s="1">
        <f t="shared" si="17"/>
        <v>7</v>
      </c>
      <c r="Q36" s="1">
        <f t="shared" si="18"/>
        <v>6</v>
      </c>
      <c r="V36" s="1">
        <f t="shared" si="19"/>
        <v>7</v>
      </c>
      <c r="Y36" s="1">
        <f t="shared" si="20"/>
        <v>6</v>
      </c>
      <c r="AB36" s="1">
        <f t="shared" si="21"/>
        <v>6</v>
      </c>
      <c r="AE36" s="1">
        <f t="shared" si="22"/>
        <v>6</v>
      </c>
    </row>
    <row r="37" spans="2:31" ht="21.75" customHeight="1" x14ac:dyDescent="0.2">
      <c r="B37" s="8" t="s">
        <v>21</v>
      </c>
      <c r="C37" s="9" t="s">
        <v>30</v>
      </c>
      <c r="G37" s="1">
        <f t="shared" si="16"/>
        <v>4</v>
      </c>
      <c r="L37" s="1">
        <f t="shared" si="17"/>
        <v>4</v>
      </c>
      <c r="Q37" s="1">
        <f t="shared" si="18"/>
        <v>5</v>
      </c>
      <c r="V37" s="1">
        <f t="shared" si="19"/>
        <v>2</v>
      </c>
      <c r="Y37" s="1">
        <f t="shared" si="20"/>
        <v>4</v>
      </c>
      <c r="AB37" s="1">
        <f t="shared" si="21"/>
        <v>4</v>
      </c>
      <c r="AE37" s="1">
        <f t="shared" si="22"/>
        <v>4</v>
      </c>
    </row>
    <row r="38" spans="2:31" ht="21.75" customHeight="1" x14ac:dyDescent="0.2">
      <c r="B38" s="8" t="s">
        <v>42</v>
      </c>
      <c r="C38" s="9" t="s">
        <v>39</v>
      </c>
      <c r="G38" s="1">
        <f t="shared" si="16"/>
        <v>2</v>
      </c>
      <c r="L38" s="1">
        <f t="shared" si="17"/>
        <v>3</v>
      </c>
      <c r="Q38" s="1">
        <f t="shared" si="18"/>
        <v>2</v>
      </c>
      <c r="V38" s="1">
        <f t="shared" si="19"/>
        <v>3</v>
      </c>
      <c r="Y38" s="1">
        <f t="shared" si="20"/>
        <v>2</v>
      </c>
      <c r="AB38" s="1">
        <f t="shared" si="21"/>
        <v>2</v>
      </c>
      <c r="AE38" s="1">
        <f t="shared" si="22"/>
        <v>2</v>
      </c>
    </row>
    <row r="39" spans="2:31" ht="21.75" customHeight="1" x14ac:dyDescent="0.2">
      <c r="B39" s="8" t="s">
        <v>43</v>
      </c>
      <c r="C39" s="9" t="s">
        <v>30</v>
      </c>
      <c r="G39" s="1">
        <f t="shared" si="16"/>
        <v>1</v>
      </c>
      <c r="L39" s="1">
        <f t="shared" si="17"/>
        <v>1</v>
      </c>
      <c r="Q39" s="1">
        <f t="shared" si="18"/>
        <v>1</v>
      </c>
      <c r="V39" s="1">
        <f t="shared" si="19"/>
        <v>1</v>
      </c>
      <c r="Y39" s="1">
        <f t="shared" si="20"/>
        <v>1</v>
      </c>
      <c r="AB39" s="1">
        <f t="shared" si="21"/>
        <v>1</v>
      </c>
      <c r="AE39" s="1">
        <f t="shared" si="22"/>
        <v>1</v>
      </c>
    </row>
  </sheetData>
  <autoFilter ref="B1:D25" xr:uid="{00000000-0001-0000-0100-000000000000}"/>
  <sortState xmlns:xlrd2="http://schemas.microsoft.com/office/spreadsheetml/2017/richdata2" ref="A2:AE22">
    <sortCondition descending="1" ref="AE2:AE22"/>
  </sortState>
  <phoneticPr fontId="2" type="noConversion"/>
  <pageMargins left="0.25" right="0.25" top="0.75" bottom="0.75" header="0.3" footer="0.3"/>
  <pageSetup paperSize="5" scale="72" fitToHeight="0" orientation="landscape" horizontalDpi="4294967293" verticalDpi="4294967293" r:id="rId1"/>
  <headerFooter alignWithMargins="0">
    <oddHeader xml:space="preserve">&amp;CI.S.R.A. &amp;F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9"/>
  <sheetViews>
    <sheetView zoomScale="88" zoomScaleNormal="88" workbookViewId="0">
      <selection activeCell="C17" sqref="C17"/>
    </sheetView>
  </sheetViews>
  <sheetFormatPr defaultRowHeight="21.75" customHeight="1" x14ac:dyDescent="0.2"/>
  <cols>
    <col min="1" max="1" width="6.140625" style="9" customWidth="1"/>
    <col min="2" max="2" width="17.7109375" style="8" customWidth="1"/>
    <col min="3" max="3" width="5.85546875" style="9" customWidth="1"/>
    <col min="4" max="4" width="5.42578125" style="9" customWidth="1"/>
    <col min="5" max="6" width="10.7109375" style="9" customWidth="1"/>
    <col min="7" max="7" width="10.7109375" style="1" customWidth="1"/>
    <col min="8" max="9" width="10.7109375" style="9" customWidth="1"/>
    <col min="10" max="10" width="10.7109375" style="1" customWidth="1"/>
    <col min="11" max="12" width="10.7109375" style="9" customWidth="1"/>
    <col min="13" max="13" width="10.7109375" style="1" customWidth="1"/>
    <col min="14" max="15" width="10.7109375" style="9" customWidth="1"/>
    <col min="16" max="16" width="10.7109375" style="1" customWidth="1"/>
    <col min="17" max="17" width="10.7109375" style="10" customWidth="1"/>
    <col min="18" max="18" width="10.7109375" style="12" customWidth="1"/>
    <col min="19" max="19" width="10.7109375" style="10" customWidth="1"/>
    <col min="20" max="16384" width="9.140625" style="9"/>
  </cols>
  <sheetData>
    <row r="1" spans="1:19" s="1" customFormat="1" ht="21.7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11</v>
      </c>
      <c r="F1" s="3" t="s">
        <v>17</v>
      </c>
      <c r="G1" s="1" t="s">
        <v>4</v>
      </c>
      <c r="H1" s="3" t="s">
        <v>12</v>
      </c>
      <c r="I1" s="1">
        <v>2.2000000000000002</v>
      </c>
      <c r="J1" s="1" t="s">
        <v>5</v>
      </c>
      <c r="K1" s="4" t="s">
        <v>13</v>
      </c>
      <c r="L1" s="4" t="s">
        <v>14</v>
      </c>
      <c r="M1" s="1" t="s">
        <v>6</v>
      </c>
      <c r="N1" s="4" t="s">
        <v>15</v>
      </c>
      <c r="O1" s="4" t="s">
        <v>16</v>
      </c>
      <c r="P1" s="1" t="s">
        <v>7</v>
      </c>
      <c r="Q1" s="5" t="s">
        <v>8</v>
      </c>
      <c r="R1" s="6" t="s">
        <v>9</v>
      </c>
      <c r="S1" s="7" t="s">
        <v>10</v>
      </c>
    </row>
    <row r="2" spans="1:19" ht="21.75" customHeight="1" x14ac:dyDescent="0.2">
      <c r="A2" s="1">
        <v>1</v>
      </c>
      <c r="E2" s="10"/>
      <c r="F2" s="10"/>
      <c r="G2" s="5">
        <f>E2+F2</f>
        <v>0</v>
      </c>
      <c r="H2" s="10"/>
      <c r="I2" s="10"/>
      <c r="J2" s="5">
        <f>H2+I2</f>
        <v>0</v>
      </c>
      <c r="K2" s="10"/>
      <c r="L2" s="10"/>
      <c r="M2" s="5">
        <f>K2+L2</f>
        <v>0</v>
      </c>
      <c r="N2" s="10"/>
      <c r="O2" s="10"/>
      <c r="P2" s="5">
        <f>N2+O2</f>
        <v>0</v>
      </c>
      <c r="Q2" s="10">
        <f>J2+G2</f>
        <v>0</v>
      </c>
      <c r="R2" s="6">
        <f>M2+P2</f>
        <v>0</v>
      </c>
      <c r="S2" s="11">
        <f>Q2+R2</f>
        <v>0</v>
      </c>
    </row>
    <row r="3" spans="1:19" ht="21.75" customHeight="1" x14ac:dyDescent="0.2">
      <c r="A3" s="1">
        <v>2</v>
      </c>
      <c r="E3" s="10"/>
      <c r="F3" s="10"/>
      <c r="G3" s="5">
        <f t="shared" ref="G3:G24" si="0">E3+F3</f>
        <v>0</v>
      </c>
      <c r="H3" s="10"/>
      <c r="I3" s="10"/>
      <c r="J3" s="5">
        <f t="shared" ref="J3:J24" si="1">H3+I3</f>
        <v>0</v>
      </c>
      <c r="K3" s="10"/>
      <c r="L3" s="10"/>
      <c r="M3" s="5">
        <f t="shared" ref="M3:M24" si="2">K3+L3</f>
        <v>0</v>
      </c>
      <c r="N3" s="10"/>
      <c r="O3" s="10"/>
      <c r="P3" s="5">
        <f t="shared" ref="P3:P24" si="3">N3+O3</f>
        <v>0</v>
      </c>
      <c r="Q3" s="10">
        <f t="shared" ref="Q3:Q24" si="4">J3+G3</f>
        <v>0</v>
      </c>
      <c r="R3" s="6">
        <f t="shared" ref="R3:R24" si="5">M3+P3</f>
        <v>0</v>
      </c>
      <c r="S3" s="11">
        <f t="shared" ref="S3:S24" si="6">Q3+R3</f>
        <v>0</v>
      </c>
    </row>
    <row r="4" spans="1:19" ht="21.75" customHeight="1" x14ac:dyDescent="0.2">
      <c r="A4" s="1">
        <v>3</v>
      </c>
      <c r="E4" s="10"/>
      <c r="F4" s="10"/>
      <c r="G4" s="5">
        <f t="shared" si="0"/>
        <v>0</v>
      </c>
      <c r="H4" s="10"/>
      <c r="I4" s="10"/>
      <c r="J4" s="5">
        <f t="shared" si="1"/>
        <v>0</v>
      </c>
      <c r="K4" s="10"/>
      <c r="L4" s="10"/>
      <c r="M4" s="5">
        <f t="shared" si="2"/>
        <v>0</v>
      </c>
      <c r="N4" s="10"/>
      <c r="O4" s="10"/>
      <c r="P4" s="5">
        <f t="shared" si="3"/>
        <v>0</v>
      </c>
      <c r="Q4" s="10">
        <f t="shared" si="4"/>
        <v>0</v>
      </c>
      <c r="R4" s="6">
        <f t="shared" si="5"/>
        <v>0</v>
      </c>
      <c r="S4" s="11">
        <f t="shared" si="6"/>
        <v>0</v>
      </c>
    </row>
    <row r="5" spans="1:19" ht="21.75" customHeight="1" x14ac:dyDescent="0.2">
      <c r="A5" s="1">
        <v>4</v>
      </c>
      <c r="E5" s="10"/>
      <c r="F5" s="10"/>
      <c r="G5" s="5">
        <f t="shared" si="0"/>
        <v>0</v>
      </c>
      <c r="H5" s="10"/>
      <c r="I5" s="10"/>
      <c r="J5" s="5">
        <f t="shared" si="1"/>
        <v>0</v>
      </c>
      <c r="K5" s="10"/>
      <c r="L5" s="10"/>
      <c r="M5" s="5">
        <f t="shared" si="2"/>
        <v>0</v>
      </c>
      <c r="N5" s="10"/>
      <c r="O5" s="10"/>
      <c r="P5" s="5">
        <f t="shared" si="3"/>
        <v>0</v>
      </c>
      <c r="Q5" s="10">
        <f t="shared" si="4"/>
        <v>0</v>
      </c>
      <c r="R5" s="6">
        <f t="shared" si="5"/>
        <v>0</v>
      </c>
      <c r="S5" s="11">
        <f t="shared" si="6"/>
        <v>0</v>
      </c>
    </row>
    <row r="6" spans="1:19" ht="21.75" customHeight="1" x14ac:dyDescent="0.2">
      <c r="A6" s="1">
        <v>5</v>
      </c>
      <c r="E6" s="10"/>
      <c r="F6" s="10"/>
      <c r="G6" s="5">
        <f t="shared" si="0"/>
        <v>0</v>
      </c>
      <c r="H6" s="10"/>
      <c r="I6" s="10"/>
      <c r="J6" s="5">
        <f t="shared" si="1"/>
        <v>0</v>
      </c>
      <c r="K6" s="10"/>
      <c r="L6" s="10"/>
      <c r="M6" s="5">
        <f t="shared" si="2"/>
        <v>0</v>
      </c>
      <c r="N6" s="10"/>
      <c r="O6" s="10"/>
      <c r="P6" s="5">
        <f t="shared" si="3"/>
        <v>0</v>
      </c>
      <c r="Q6" s="10">
        <f t="shared" si="4"/>
        <v>0</v>
      </c>
      <c r="R6" s="6">
        <f t="shared" si="5"/>
        <v>0</v>
      </c>
      <c r="S6" s="11">
        <f t="shared" si="6"/>
        <v>0</v>
      </c>
    </row>
    <row r="7" spans="1:19" ht="21.75" customHeight="1" x14ac:dyDescent="0.2">
      <c r="A7" s="1">
        <v>6</v>
      </c>
      <c r="E7" s="10"/>
      <c r="F7" s="10"/>
      <c r="G7" s="5">
        <f t="shared" si="0"/>
        <v>0</v>
      </c>
      <c r="H7" s="10"/>
      <c r="I7" s="10"/>
      <c r="J7" s="5">
        <f t="shared" si="1"/>
        <v>0</v>
      </c>
      <c r="K7" s="10"/>
      <c r="L7" s="10"/>
      <c r="M7" s="5">
        <f t="shared" si="2"/>
        <v>0</v>
      </c>
      <c r="N7" s="10"/>
      <c r="O7" s="10"/>
      <c r="P7" s="5">
        <f t="shared" si="3"/>
        <v>0</v>
      </c>
      <c r="Q7" s="10">
        <f t="shared" si="4"/>
        <v>0</v>
      </c>
      <c r="R7" s="6">
        <f t="shared" si="5"/>
        <v>0</v>
      </c>
      <c r="S7" s="11">
        <f t="shared" si="6"/>
        <v>0</v>
      </c>
    </row>
    <row r="8" spans="1:19" ht="21.75" customHeight="1" x14ac:dyDescent="0.2">
      <c r="A8" s="1">
        <v>7</v>
      </c>
      <c r="E8" s="10"/>
      <c r="F8" s="10"/>
      <c r="G8" s="5">
        <f t="shared" si="0"/>
        <v>0</v>
      </c>
      <c r="H8" s="10"/>
      <c r="I8" s="10"/>
      <c r="J8" s="5">
        <f t="shared" si="1"/>
        <v>0</v>
      </c>
      <c r="K8" s="10"/>
      <c r="L8" s="10"/>
      <c r="M8" s="5">
        <f t="shared" si="2"/>
        <v>0</v>
      </c>
      <c r="N8" s="10"/>
      <c r="O8" s="10"/>
      <c r="P8" s="5">
        <f t="shared" si="3"/>
        <v>0</v>
      </c>
      <c r="Q8" s="10">
        <f t="shared" si="4"/>
        <v>0</v>
      </c>
      <c r="R8" s="6">
        <f t="shared" si="5"/>
        <v>0</v>
      </c>
      <c r="S8" s="11">
        <f t="shared" si="6"/>
        <v>0</v>
      </c>
    </row>
    <row r="9" spans="1:19" ht="21.75" customHeight="1" x14ac:dyDescent="0.2">
      <c r="A9" s="1">
        <v>8</v>
      </c>
      <c r="E9" s="10"/>
      <c r="F9" s="10"/>
      <c r="G9" s="5">
        <f t="shared" si="0"/>
        <v>0</v>
      </c>
      <c r="H9" s="10"/>
      <c r="I9" s="10"/>
      <c r="J9" s="5">
        <f t="shared" si="1"/>
        <v>0</v>
      </c>
      <c r="K9" s="10"/>
      <c r="L9" s="10"/>
      <c r="M9" s="5">
        <f t="shared" si="2"/>
        <v>0</v>
      </c>
      <c r="N9" s="10"/>
      <c r="O9" s="10"/>
      <c r="P9" s="5">
        <f t="shared" si="3"/>
        <v>0</v>
      </c>
      <c r="Q9" s="10">
        <f t="shared" si="4"/>
        <v>0</v>
      </c>
      <c r="R9" s="6">
        <f t="shared" si="5"/>
        <v>0</v>
      </c>
      <c r="S9" s="11">
        <f t="shared" si="6"/>
        <v>0</v>
      </c>
    </row>
    <row r="10" spans="1:19" ht="21.75" customHeight="1" x14ac:dyDescent="0.2">
      <c r="A10" s="1">
        <v>9</v>
      </c>
      <c r="E10" s="10"/>
      <c r="F10" s="10"/>
      <c r="G10" s="5">
        <f t="shared" si="0"/>
        <v>0</v>
      </c>
      <c r="H10" s="10"/>
      <c r="I10" s="10"/>
      <c r="J10" s="5">
        <f t="shared" si="1"/>
        <v>0</v>
      </c>
      <c r="K10" s="10"/>
      <c r="L10" s="10"/>
      <c r="M10" s="5">
        <f t="shared" si="2"/>
        <v>0</v>
      </c>
      <c r="N10" s="10"/>
      <c r="O10" s="10"/>
      <c r="P10" s="5">
        <f t="shared" si="3"/>
        <v>0</v>
      </c>
      <c r="Q10" s="10">
        <f t="shared" si="4"/>
        <v>0</v>
      </c>
      <c r="R10" s="6">
        <f t="shared" si="5"/>
        <v>0</v>
      </c>
      <c r="S10" s="11">
        <f t="shared" si="6"/>
        <v>0</v>
      </c>
    </row>
    <row r="11" spans="1:19" ht="21.75" customHeight="1" x14ac:dyDescent="0.2">
      <c r="A11" s="1">
        <v>10</v>
      </c>
      <c r="E11" s="10"/>
      <c r="F11" s="10"/>
      <c r="G11" s="5">
        <f t="shared" si="0"/>
        <v>0</v>
      </c>
      <c r="H11" s="10"/>
      <c r="I11" s="10"/>
      <c r="J11" s="5">
        <f t="shared" si="1"/>
        <v>0</v>
      </c>
      <c r="K11" s="10"/>
      <c r="L11" s="10"/>
      <c r="M11" s="5">
        <f t="shared" si="2"/>
        <v>0</v>
      </c>
      <c r="N11" s="10"/>
      <c r="O11" s="10"/>
      <c r="P11" s="5">
        <f t="shared" si="3"/>
        <v>0</v>
      </c>
      <c r="Q11" s="10">
        <f t="shared" si="4"/>
        <v>0</v>
      </c>
      <c r="R11" s="6">
        <f t="shared" si="5"/>
        <v>0</v>
      </c>
      <c r="S11" s="11">
        <f t="shared" si="6"/>
        <v>0</v>
      </c>
    </row>
    <row r="12" spans="1:19" ht="21.75" customHeight="1" x14ac:dyDescent="0.2">
      <c r="A12" s="1">
        <v>11</v>
      </c>
      <c r="E12" s="10"/>
      <c r="F12" s="10"/>
      <c r="G12" s="5">
        <f t="shared" si="0"/>
        <v>0</v>
      </c>
      <c r="H12" s="10"/>
      <c r="I12" s="10"/>
      <c r="J12" s="5">
        <f t="shared" si="1"/>
        <v>0</v>
      </c>
      <c r="K12" s="10"/>
      <c r="L12" s="10"/>
      <c r="M12" s="5">
        <f t="shared" si="2"/>
        <v>0</v>
      </c>
      <c r="N12" s="10"/>
      <c r="O12" s="10"/>
      <c r="P12" s="5">
        <f t="shared" si="3"/>
        <v>0</v>
      </c>
      <c r="Q12" s="10">
        <f t="shared" si="4"/>
        <v>0</v>
      </c>
      <c r="R12" s="6">
        <f t="shared" si="5"/>
        <v>0</v>
      </c>
      <c r="S12" s="11">
        <f t="shared" si="6"/>
        <v>0</v>
      </c>
    </row>
    <row r="13" spans="1:19" ht="21.75" customHeight="1" x14ac:dyDescent="0.2">
      <c r="A13" s="1">
        <v>12</v>
      </c>
      <c r="E13" s="10"/>
      <c r="F13" s="10"/>
      <c r="G13" s="5">
        <f t="shared" si="0"/>
        <v>0</v>
      </c>
      <c r="H13" s="10"/>
      <c r="I13" s="10"/>
      <c r="J13" s="5">
        <f t="shared" si="1"/>
        <v>0</v>
      </c>
      <c r="K13" s="10"/>
      <c r="L13" s="10"/>
      <c r="M13" s="5">
        <f t="shared" si="2"/>
        <v>0</v>
      </c>
      <c r="N13" s="10"/>
      <c r="O13" s="10"/>
      <c r="P13" s="5">
        <f t="shared" si="3"/>
        <v>0</v>
      </c>
      <c r="Q13" s="10">
        <f t="shared" si="4"/>
        <v>0</v>
      </c>
      <c r="R13" s="6">
        <f t="shared" si="5"/>
        <v>0</v>
      </c>
      <c r="S13" s="11">
        <f t="shared" si="6"/>
        <v>0</v>
      </c>
    </row>
    <row r="14" spans="1:19" ht="21.75" customHeight="1" x14ac:dyDescent="0.2">
      <c r="A14" s="1">
        <v>13</v>
      </c>
      <c r="E14" s="10"/>
      <c r="F14" s="10"/>
      <c r="G14" s="5">
        <f t="shared" si="0"/>
        <v>0</v>
      </c>
      <c r="H14" s="10"/>
      <c r="I14" s="10"/>
      <c r="J14" s="5">
        <f t="shared" si="1"/>
        <v>0</v>
      </c>
      <c r="K14" s="10"/>
      <c r="L14" s="10"/>
      <c r="M14" s="5">
        <f t="shared" si="2"/>
        <v>0</v>
      </c>
      <c r="N14" s="10"/>
      <c r="O14" s="10"/>
      <c r="P14" s="5">
        <f t="shared" si="3"/>
        <v>0</v>
      </c>
      <c r="Q14" s="10">
        <f t="shared" si="4"/>
        <v>0</v>
      </c>
      <c r="R14" s="6">
        <f t="shared" si="5"/>
        <v>0</v>
      </c>
      <c r="S14" s="11">
        <f t="shared" si="6"/>
        <v>0</v>
      </c>
    </row>
    <row r="15" spans="1:19" ht="21.75" customHeight="1" x14ac:dyDescent="0.2">
      <c r="A15" s="1">
        <v>14</v>
      </c>
      <c r="E15" s="10"/>
      <c r="F15" s="10"/>
      <c r="G15" s="5">
        <f t="shared" si="0"/>
        <v>0</v>
      </c>
      <c r="H15" s="10"/>
      <c r="I15" s="10"/>
      <c r="J15" s="5">
        <f t="shared" si="1"/>
        <v>0</v>
      </c>
      <c r="K15" s="10"/>
      <c r="L15" s="10"/>
      <c r="M15" s="5">
        <f t="shared" si="2"/>
        <v>0</v>
      </c>
      <c r="N15" s="10"/>
      <c r="O15" s="10"/>
      <c r="P15" s="5">
        <f t="shared" si="3"/>
        <v>0</v>
      </c>
      <c r="Q15" s="10">
        <f t="shared" si="4"/>
        <v>0</v>
      </c>
      <c r="R15" s="6">
        <f t="shared" si="5"/>
        <v>0</v>
      </c>
      <c r="S15" s="11">
        <f t="shared" si="6"/>
        <v>0</v>
      </c>
    </row>
    <row r="16" spans="1:19" ht="21.75" customHeight="1" x14ac:dyDescent="0.2">
      <c r="A16" s="1">
        <v>15</v>
      </c>
      <c r="E16" s="10"/>
      <c r="F16" s="10"/>
      <c r="G16" s="5">
        <f t="shared" si="0"/>
        <v>0</v>
      </c>
      <c r="H16" s="10"/>
      <c r="I16" s="10"/>
      <c r="J16" s="5">
        <f t="shared" si="1"/>
        <v>0</v>
      </c>
      <c r="K16" s="10"/>
      <c r="L16" s="10"/>
      <c r="M16" s="5">
        <f t="shared" si="2"/>
        <v>0</v>
      </c>
      <c r="N16" s="10"/>
      <c r="O16" s="10"/>
      <c r="P16" s="5">
        <f t="shared" si="3"/>
        <v>0</v>
      </c>
      <c r="Q16" s="10">
        <f t="shared" si="4"/>
        <v>0</v>
      </c>
      <c r="R16" s="6">
        <f t="shared" si="5"/>
        <v>0</v>
      </c>
      <c r="S16" s="11">
        <f t="shared" si="6"/>
        <v>0</v>
      </c>
    </row>
    <row r="17" spans="1:19" ht="21.75" customHeight="1" x14ac:dyDescent="0.2">
      <c r="A17" s="1">
        <v>16</v>
      </c>
      <c r="E17" s="10"/>
      <c r="F17" s="10"/>
      <c r="G17" s="5">
        <f t="shared" si="0"/>
        <v>0</v>
      </c>
      <c r="H17" s="10"/>
      <c r="I17" s="10"/>
      <c r="J17" s="5">
        <f t="shared" si="1"/>
        <v>0</v>
      </c>
      <c r="K17" s="10"/>
      <c r="L17" s="10"/>
      <c r="M17" s="5">
        <f t="shared" si="2"/>
        <v>0</v>
      </c>
      <c r="N17" s="10"/>
      <c r="O17" s="10"/>
      <c r="P17" s="5">
        <f t="shared" si="3"/>
        <v>0</v>
      </c>
      <c r="Q17" s="10">
        <f t="shared" si="4"/>
        <v>0</v>
      </c>
      <c r="R17" s="6">
        <f t="shared" si="5"/>
        <v>0</v>
      </c>
      <c r="S17" s="11">
        <f t="shared" si="6"/>
        <v>0</v>
      </c>
    </row>
    <row r="18" spans="1:19" ht="21.75" customHeight="1" x14ac:dyDescent="0.2">
      <c r="A18" s="1">
        <v>17</v>
      </c>
      <c r="E18" s="10"/>
      <c r="F18" s="10"/>
      <c r="G18" s="5">
        <f t="shared" si="0"/>
        <v>0</v>
      </c>
      <c r="H18" s="10"/>
      <c r="I18" s="10"/>
      <c r="J18" s="5">
        <f t="shared" si="1"/>
        <v>0</v>
      </c>
      <c r="K18" s="10"/>
      <c r="L18" s="10"/>
      <c r="M18" s="5">
        <f t="shared" si="2"/>
        <v>0</v>
      </c>
      <c r="N18" s="10"/>
      <c r="O18" s="10"/>
      <c r="P18" s="5">
        <f t="shared" si="3"/>
        <v>0</v>
      </c>
      <c r="Q18" s="10">
        <f t="shared" si="4"/>
        <v>0</v>
      </c>
      <c r="R18" s="6">
        <f t="shared" si="5"/>
        <v>0</v>
      </c>
      <c r="S18" s="11">
        <f t="shared" si="6"/>
        <v>0</v>
      </c>
    </row>
    <row r="19" spans="1:19" ht="21.75" customHeight="1" x14ac:dyDescent="0.2">
      <c r="A19" s="1">
        <v>18</v>
      </c>
      <c r="E19" s="10"/>
      <c r="F19" s="10"/>
      <c r="G19" s="5">
        <f t="shared" si="0"/>
        <v>0</v>
      </c>
      <c r="H19" s="10"/>
      <c r="I19" s="10"/>
      <c r="J19" s="5">
        <f t="shared" si="1"/>
        <v>0</v>
      </c>
      <c r="K19" s="10"/>
      <c r="L19" s="10"/>
      <c r="M19" s="5">
        <f t="shared" si="2"/>
        <v>0</v>
      </c>
      <c r="N19" s="10"/>
      <c r="O19" s="10"/>
      <c r="P19" s="5">
        <f t="shared" si="3"/>
        <v>0</v>
      </c>
      <c r="Q19" s="10">
        <f t="shared" si="4"/>
        <v>0</v>
      </c>
      <c r="R19" s="6">
        <f t="shared" si="5"/>
        <v>0</v>
      </c>
      <c r="S19" s="11">
        <f t="shared" si="6"/>
        <v>0</v>
      </c>
    </row>
    <row r="20" spans="1:19" ht="21.75" customHeight="1" x14ac:dyDescent="0.2">
      <c r="A20" s="1">
        <v>19</v>
      </c>
      <c r="E20" s="10"/>
      <c r="F20" s="10"/>
      <c r="G20" s="5">
        <f t="shared" si="0"/>
        <v>0</v>
      </c>
      <c r="H20" s="10"/>
      <c r="I20" s="10"/>
      <c r="J20" s="5">
        <f t="shared" si="1"/>
        <v>0</v>
      </c>
      <c r="K20" s="10"/>
      <c r="L20" s="10"/>
      <c r="M20" s="5">
        <f t="shared" si="2"/>
        <v>0</v>
      </c>
      <c r="N20" s="10"/>
      <c r="O20" s="10"/>
      <c r="P20" s="5">
        <f t="shared" si="3"/>
        <v>0</v>
      </c>
      <c r="Q20" s="10">
        <f t="shared" si="4"/>
        <v>0</v>
      </c>
      <c r="R20" s="6">
        <f t="shared" si="5"/>
        <v>0</v>
      </c>
      <c r="S20" s="11">
        <f t="shared" si="6"/>
        <v>0</v>
      </c>
    </row>
    <row r="21" spans="1:19" ht="21.75" customHeight="1" x14ac:dyDescent="0.2">
      <c r="A21" s="1">
        <v>20</v>
      </c>
      <c r="E21" s="10"/>
      <c r="F21" s="10"/>
      <c r="G21" s="5">
        <f t="shared" si="0"/>
        <v>0</v>
      </c>
      <c r="H21" s="10"/>
      <c r="I21" s="10"/>
      <c r="J21" s="5">
        <f t="shared" si="1"/>
        <v>0</v>
      </c>
      <c r="K21" s="10"/>
      <c r="L21" s="10"/>
      <c r="M21" s="5">
        <f t="shared" si="2"/>
        <v>0</v>
      </c>
      <c r="N21" s="10"/>
      <c r="O21" s="10"/>
      <c r="P21" s="5">
        <f t="shared" si="3"/>
        <v>0</v>
      </c>
      <c r="Q21" s="10">
        <f t="shared" si="4"/>
        <v>0</v>
      </c>
      <c r="R21" s="6">
        <f t="shared" si="5"/>
        <v>0</v>
      </c>
      <c r="S21" s="11">
        <f t="shared" si="6"/>
        <v>0</v>
      </c>
    </row>
    <row r="22" spans="1:19" ht="21.75" customHeight="1" x14ac:dyDescent="0.2">
      <c r="A22" s="1">
        <v>21</v>
      </c>
      <c r="E22" s="10"/>
      <c r="F22" s="10"/>
      <c r="G22" s="5">
        <f t="shared" si="0"/>
        <v>0</v>
      </c>
      <c r="H22" s="10"/>
      <c r="I22" s="10"/>
      <c r="J22" s="5">
        <f t="shared" si="1"/>
        <v>0</v>
      </c>
      <c r="K22" s="10"/>
      <c r="L22" s="10"/>
      <c r="M22" s="5">
        <f t="shared" si="2"/>
        <v>0</v>
      </c>
      <c r="N22" s="10"/>
      <c r="O22" s="10"/>
      <c r="P22" s="5">
        <f t="shared" si="3"/>
        <v>0</v>
      </c>
      <c r="Q22" s="10">
        <f t="shared" si="4"/>
        <v>0</v>
      </c>
      <c r="R22" s="6">
        <f t="shared" si="5"/>
        <v>0</v>
      </c>
      <c r="S22" s="11">
        <f t="shared" si="6"/>
        <v>0</v>
      </c>
    </row>
    <row r="23" spans="1:19" ht="21.75" customHeight="1" x14ac:dyDescent="0.2">
      <c r="A23" s="1">
        <v>22</v>
      </c>
      <c r="E23" s="10"/>
      <c r="G23" s="5">
        <f t="shared" si="0"/>
        <v>0</v>
      </c>
      <c r="H23" s="10"/>
      <c r="I23" s="10"/>
      <c r="J23" s="5">
        <f t="shared" si="1"/>
        <v>0</v>
      </c>
      <c r="K23" s="10"/>
      <c r="L23" s="10"/>
      <c r="M23" s="5">
        <f t="shared" si="2"/>
        <v>0</v>
      </c>
      <c r="N23" s="10"/>
      <c r="O23" s="10"/>
      <c r="P23" s="5">
        <f t="shared" si="3"/>
        <v>0</v>
      </c>
      <c r="Q23" s="10">
        <f t="shared" si="4"/>
        <v>0</v>
      </c>
      <c r="R23" s="6">
        <f t="shared" si="5"/>
        <v>0</v>
      </c>
      <c r="S23" s="11">
        <f t="shared" si="6"/>
        <v>0</v>
      </c>
    </row>
    <row r="24" spans="1:19" ht="21.75" customHeight="1" x14ac:dyDescent="0.2">
      <c r="A24" s="1">
        <v>23</v>
      </c>
      <c r="G24" s="5">
        <f t="shared" si="0"/>
        <v>0</v>
      </c>
      <c r="H24" s="10"/>
      <c r="I24" s="10"/>
      <c r="J24" s="5">
        <f t="shared" si="1"/>
        <v>0</v>
      </c>
      <c r="K24" s="10"/>
      <c r="L24" s="10"/>
      <c r="M24" s="5">
        <f t="shared" si="2"/>
        <v>0</v>
      </c>
      <c r="N24" s="10"/>
      <c r="O24" s="10"/>
      <c r="P24" s="5">
        <f t="shared" si="3"/>
        <v>0</v>
      </c>
      <c r="Q24" s="10">
        <f t="shared" si="4"/>
        <v>0</v>
      </c>
      <c r="R24" s="6">
        <f t="shared" si="5"/>
        <v>0</v>
      </c>
      <c r="S24" s="11">
        <f t="shared" si="6"/>
        <v>0</v>
      </c>
    </row>
    <row r="25" spans="1:19" ht="21.75" customHeight="1" x14ac:dyDescent="0.2">
      <c r="G25" s="5"/>
      <c r="H25" s="10"/>
      <c r="I25" s="10"/>
      <c r="J25" s="5"/>
      <c r="K25" s="10"/>
      <c r="L25" s="10"/>
      <c r="M25" s="5"/>
      <c r="N25" s="10"/>
      <c r="O25" s="10"/>
      <c r="P25" s="5"/>
    </row>
    <row r="26" spans="1:19" ht="21.75" customHeight="1" x14ac:dyDescent="0.2">
      <c r="G26" s="5"/>
    </row>
    <row r="27" spans="1:19" ht="21.75" customHeight="1" x14ac:dyDescent="0.2">
      <c r="G27" s="5"/>
    </row>
    <row r="28" spans="1:19" ht="21.75" customHeight="1" x14ac:dyDescent="0.2">
      <c r="G28" s="5"/>
    </row>
    <row r="29" spans="1:19" ht="21.75" customHeight="1" x14ac:dyDescent="0.2">
      <c r="A29" s="9" t="s">
        <v>18</v>
      </c>
      <c r="G29" s="5"/>
    </row>
  </sheetData>
  <pageMargins left="0.25" right="0.25" top="0.75" bottom="0.75" header="0.3" footer="0.3"/>
  <pageSetup paperSize="5" scale="89" fitToHeight="0" orientation="landscape" horizontalDpi="4294967293" verticalDpi="4294967293" r:id="rId1"/>
  <headerFooter alignWithMargins="0">
    <oddHeader xml:space="preserve">&amp;CI.S.R.A. Metric Prone Championship Saturday, Septemer 8, 2018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Metric Prone Results 2023</vt:lpstr>
      <vt:lpstr>Conventional Prone Results 2023</vt:lpstr>
      <vt:lpstr>Sheet2</vt:lpstr>
      <vt:lpstr>Sheet3</vt:lpstr>
      <vt:lpstr>Blank</vt:lpstr>
      <vt:lpstr>Blank!Print_Area</vt:lpstr>
      <vt:lpstr>'Conventional Prone Results 2023'!Print_Area</vt:lpstr>
      <vt:lpstr>'Metric Prone Results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</dc:creator>
  <cp:lastModifiedBy>Richard Pearson</cp:lastModifiedBy>
  <cp:lastPrinted>2023-09-13T20:17:04Z</cp:lastPrinted>
  <dcterms:created xsi:type="dcterms:W3CDTF">2000-01-01T23:35:56Z</dcterms:created>
  <dcterms:modified xsi:type="dcterms:W3CDTF">2023-09-13T20:24:12Z</dcterms:modified>
</cp:coreProperties>
</file>